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4\2025 бюджет\Бюджет Раздольненского сс на 2025-2027\"/>
    </mc:Choice>
  </mc:AlternateContent>
  <xr:revisionPtr revIDLastSave="0" documentId="13_ncr:1_{DBB80B10-13A7-487A-9F51-BBF43427A6E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1" l="1"/>
  <c r="G24" i="1"/>
  <c r="G63" i="1"/>
  <c r="G62" i="1" s="1"/>
  <c r="G61" i="1" s="1"/>
  <c r="L63" i="1"/>
  <c r="L62" i="1" s="1"/>
  <c r="L61" i="1" s="1"/>
  <c r="K63" i="1"/>
  <c r="K62" i="1" s="1"/>
  <c r="K61" i="1" s="1"/>
  <c r="L86" i="1" l="1"/>
  <c r="G86" i="1"/>
  <c r="L38" i="1" l="1"/>
  <c r="L40" i="1"/>
  <c r="G38" i="1"/>
  <c r="G40" i="1"/>
  <c r="L77" i="1" l="1"/>
  <c r="L76" i="1" s="1"/>
  <c r="G77" i="1"/>
  <c r="G76" i="1" s="1"/>
  <c r="L80" i="1"/>
  <c r="L79" i="1" s="1"/>
  <c r="G80" i="1"/>
  <c r="G79" i="1" s="1"/>
  <c r="L74" i="1"/>
  <c r="L73" i="1" s="1"/>
  <c r="G74" i="1"/>
  <c r="G73" i="1" s="1"/>
  <c r="G85" i="1" l="1"/>
  <c r="L51" i="1" l="1"/>
  <c r="L50" i="1" s="1"/>
  <c r="L47" i="1" s="1"/>
  <c r="L43" i="1"/>
  <c r="G43" i="1"/>
  <c r="G42" i="1" s="1"/>
  <c r="L37" i="1" l="1"/>
  <c r="G37" i="1"/>
  <c r="L17" i="1"/>
  <c r="G17" i="1"/>
  <c r="L10" i="1"/>
  <c r="G10" i="1"/>
  <c r="L19" i="1"/>
  <c r="G19" i="1"/>
  <c r="L30" i="1"/>
  <c r="G30" i="1"/>
  <c r="L27" i="1"/>
  <c r="L26" i="1" s="1"/>
  <c r="G27" i="1"/>
  <c r="L99" i="1"/>
  <c r="G99" i="1"/>
  <c r="L54" i="1"/>
  <c r="G54" i="1"/>
  <c r="G53" i="1" s="1"/>
  <c r="L59" i="1"/>
  <c r="G59" i="1"/>
  <c r="L102" i="1"/>
  <c r="G102" i="1"/>
  <c r="L42" i="1"/>
  <c r="H7" i="1"/>
  <c r="I7" i="1"/>
  <c r="J7" i="1"/>
  <c r="K7" i="1"/>
  <c r="H42" i="1"/>
  <c r="I42" i="1"/>
  <c r="J42" i="1"/>
  <c r="J112" i="1" s="1"/>
  <c r="K42" i="1"/>
  <c r="H72" i="1"/>
  <c r="I72" i="1"/>
  <c r="J72" i="1"/>
  <c r="K72" i="1"/>
  <c r="G97" i="1"/>
  <c r="L83" i="1"/>
  <c r="L82" i="1" s="1"/>
  <c r="G83" i="1"/>
  <c r="G82" i="1" s="1"/>
  <c r="G65" i="1" s="1"/>
  <c r="G51" i="1"/>
  <c r="G50" i="1" s="1"/>
  <c r="G47" i="1" s="1"/>
  <c r="L44" i="1"/>
  <c r="G44" i="1"/>
  <c r="L35" i="1"/>
  <c r="L34" i="1" s="1"/>
  <c r="L32" i="1" s="1"/>
  <c r="G35" i="1"/>
  <c r="G34" i="1" s="1"/>
  <c r="G32" i="1" s="1"/>
  <c r="L53" i="1"/>
  <c r="L46" i="1" s="1"/>
  <c r="H85" i="1"/>
  <c r="I85" i="1"/>
  <c r="J85" i="1"/>
  <c r="K85" i="1"/>
  <c r="L58" i="1"/>
  <c r="L57" i="1" s="1"/>
  <c r="G58" i="1"/>
  <c r="G57" i="1" s="1"/>
  <c r="G26" i="1"/>
  <c r="L9" i="1"/>
  <c r="L8" i="1" s="1"/>
  <c r="G9" i="1"/>
  <c r="G8" i="1" s="1"/>
  <c r="H13" i="1"/>
  <c r="I13" i="1"/>
  <c r="J13" i="1"/>
  <c r="K13" i="1"/>
  <c r="L14" i="1"/>
  <c r="G14" i="1"/>
  <c r="L101" i="1"/>
  <c r="G101" i="1"/>
  <c r="L97" i="1"/>
  <c r="L91" i="1" l="1"/>
  <c r="L85" i="1" s="1"/>
  <c r="G91" i="1"/>
  <c r="G46" i="1"/>
  <c r="G56" i="1"/>
  <c r="L72" i="1"/>
  <c r="L65" i="1"/>
  <c r="G72" i="1"/>
  <c r="L13" i="1"/>
  <c r="L12" i="1"/>
  <c r="L7" i="1" s="1"/>
  <c r="G13" i="1"/>
  <c r="G12" i="1"/>
  <c r="G7" i="1" s="1"/>
  <c r="I112" i="1"/>
  <c r="H112" i="1"/>
  <c r="K112" i="1"/>
  <c r="L56" i="1" l="1"/>
  <c r="L110" i="1"/>
  <c r="L109" i="1" s="1"/>
  <c r="L108" i="1" s="1"/>
  <c r="L107" i="1" s="1"/>
  <c r="L106" i="1" s="1"/>
  <c r="G110" i="1"/>
  <c r="G109" i="1" s="1"/>
  <c r="G108" i="1" s="1"/>
  <c r="G107" i="1" s="1"/>
  <c r="G106" i="1" s="1"/>
  <c r="G112" i="1" s="1"/>
  <c r="L112" i="1" l="1"/>
</calcChain>
</file>

<file path=xl/sharedStrings.xml><?xml version="1.0" encoding="utf-8"?>
<sst xmlns="http://schemas.openxmlformats.org/spreadsheetml/2006/main" count="485" uniqueCount="142">
  <si>
    <t>Наименование расходов</t>
  </si>
  <si>
    <t>I</t>
  </si>
  <si>
    <t>II</t>
  </si>
  <si>
    <t>III</t>
  </si>
  <si>
    <t>IV</t>
  </si>
  <si>
    <t>Оплата водоснабжения помещений</t>
  </si>
  <si>
    <t>003</t>
  </si>
  <si>
    <t>240</t>
  </si>
  <si>
    <t>0502</t>
  </si>
  <si>
    <t>Увеличение стоимости основных средств</t>
  </si>
  <si>
    <t>5230108</t>
  </si>
  <si>
    <t>4409900</t>
  </si>
  <si>
    <t>001</t>
  </si>
  <si>
    <t>Оплата потреб.тепловой энергии</t>
  </si>
  <si>
    <t>Оплата потребления э\э</t>
  </si>
  <si>
    <t>опека</t>
  </si>
  <si>
    <t>1004</t>
  </si>
  <si>
    <t>5110000</t>
  </si>
  <si>
    <t>755</t>
  </si>
  <si>
    <t>Защита населения и территории от последствий чрезвычайных ситуаций природного и техногенного характера</t>
  </si>
  <si>
    <t>3400702</t>
  </si>
  <si>
    <t>006</t>
  </si>
  <si>
    <t>Поступление нефинансрвых активов</t>
  </si>
  <si>
    <t>Нераспределенные расходы</t>
  </si>
  <si>
    <t>9999</t>
  </si>
  <si>
    <t>999</t>
  </si>
  <si>
    <t>9990000</t>
  </si>
  <si>
    <t>Другие общегосударственные вопросы</t>
  </si>
  <si>
    <t>120</t>
  </si>
  <si>
    <t>244</t>
  </si>
  <si>
    <t>ЦСР</t>
  </si>
  <si>
    <t>ВР</t>
  </si>
  <si>
    <t>Общегосударственные вопросы</t>
  </si>
  <si>
    <t>Другие вопросы в области национальной экономики</t>
  </si>
  <si>
    <t>Мероприятия в области строительства, архитектуры и градостроительства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</si>
  <si>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</si>
  <si>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200</t>
  </si>
  <si>
    <t>01</t>
  </si>
  <si>
    <t>02</t>
  </si>
  <si>
    <t>Раздел</t>
  </si>
  <si>
    <t>Подраздел</t>
  </si>
  <si>
    <t>00</t>
  </si>
  <si>
    <t>03</t>
  </si>
  <si>
    <t>100</t>
  </si>
  <si>
    <t>04</t>
  </si>
  <si>
    <t>06</t>
  </si>
  <si>
    <t>13</t>
  </si>
  <si>
    <t>09</t>
  </si>
  <si>
    <t>12</t>
  </si>
  <si>
    <t>05</t>
  </si>
  <si>
    <t>08</t>
  </si>
  <si>
    <t>10</t>
  </si>
  <si>
    <t>540</t>
  </si>
  <si>
    <t>110</t>
  </si>
  <si>
    <t>870</t>
  </si>
  <si>
    <t>11</t>
  </si>
  <si>
    <t>Функционирование высшего должностного лица субьекта Российской Федерации и муниципального образования Раздольненского сельсовета</t>
  </si>
  <si>
    <t>Непрограмное направление местного бюджета Раздольненского сельсовета</t>
  </si>
  <si>
    <t>55.0.0000</t>
  </si>
  <si>
    <t>Расходы на выплаты персоналу муниципальных органов Раздольненского сельсовета</t>
  </si>
  <si>
    <t>Функционирование исполнительных органов государственной власти местной администрации  муниципального образования Раздольненского сельсовета</t>
  </si>
  <si>
    <t>Расходы на выплаты персоналу в целях обеспечения выполнения функций муниципальными органами Раздольненского сельсовета</t>
  </si>
  <si>
    <t>Закупка товаров, работ и услуг для муниципальных нужд Раздольненского сельсовета</t>
  </si>
  <si>
    <t>Иные закупки товаров, работ и услуг для муниципальных нужд Раздольненского сельсовета</t>
  </si>
  <si>
    <t>55.0.0519</t>
  </si>
  <si>
    <t>Уплата налогов, сборов и иных обязательных  платежей Раздольненского сельсовета в бюджеты бюджетной системы Российской Федерации</t>
  </si>
  <si>
    <t>Непрограмное направление местного бюджета Раздольненского сельсовета в сфере административных правонарушений</t>
  </si>
  <si>
    <t>Обеспечение деятельности финансовых, налоговых и таможенных органов и органов финансового (финансового-бюджетного) надзора Раздольненского сельсовета</t>
  </si>
  <si>
    <t>Резервные фонды Раздольненского сельсовета</t>
  </si>
  <si>
    <t>55.0.0819</t>
  </si>
  <si>
    <t>Дорожное хозяйство Раздольненского сельсовета</t>
  </si>
  <si>
    <t>55.0.1119</t>
  </si>
  <si>
    <t>Непрограмное направление в сфере коммунального хозяйства Раздольненского сельсовета Раздольненского сельсовета</t>
  </si>
  <si>
    <t>Расходы на реализацию мероприятий по благоустройству территории Раздольненского сельсовета</t>
  </si>
  <si>
    <t>55.0.1319</t>
  </si>
  <si>
    <t>Расходы в области культуры и кинематографии Раздольненского сельсовета</t>
  </si>
  <si>
    <t>55.0.1212</t>
  </si>
  <si>
    <t>Расходы на выплаты персоналу учреждения культуры Раздольненского сельсовета</t>
  </si>
  <si>
    <t>55.0.1259</t>
  </si>
  <si>
    <t>Социальная политика Раздольненского сельсовета</t>
  </si>
  <si>
    <t>Расходы по пенсионному обеспечению Раздольненского сельсовета</t>
  </si>
  <si>
    <t>55.0.1320</t>
  </si>
  <si>
    <t>310</t>
  </si>
  <si>
    <t>Расходы на финансирование мероприятий в области физической культуры и спорта Раздольненского сельсовета</t>
  </si>
  <si>
    <t>ИТОГО:</t>
  </si>
  <si>
    <t>55.0.1519</t>
  </si>
  <si>
    <t>Реализация мероприятий по освещению территории Раздольненского сельсовета</t>
  </si>
  <si>
    <t xml:space="preserve">Жилищное хозяйство           </t>
  </si>
  <si>
    <t>Расходы Раздольненского сельсовета на создание дорожного фонда за счет местного бюджета</t>
  </si>
  <si>
    <t>Условно утвержденные расходы</t>
  </si>
  <si>
    <t/>
  </si>
  <si>
    <t>Реализация мероприятий по благоустройству мест отдыха на территории Раздольненского сельсовета</t>
  </si>
  <si>
    <t>99.0.00.0000</t>
  </si>
  <si>
    <t>ГРБС</t>
  </si>
  <si>
    <t>555</t>
  </si>
  <si>
    <t>Иные межбюджетные трансферты</t>
  </si>
  <si>
    <t>Резервные средства Раздольненского сельсовета</t>
  </si>
  <si>
    <t>Непрограмное направление местного бюджета Раздольненского сельсовета в сфере благоустройства дорог</t>
  </si>
  <si>
    <t>Уплата налогов, сборов, иных  платежей Раздольненского сельсовета</t>
  </si>
  <si>
    <t>Непрограмное направление местного бюджета Раздольненского сельсовета в части защиты населения и территорий от чрезвычайных ситуаций природного и техногенного характера, гражанской обороны</t>
  </si>
  <si>
    <t>Социальное обеспечение и иные выплаты населению</t>
  </si>
  <si>
    <t>Пенсии, выплачиваемые организациями сектора государственного управления</t>
  </si>
  <si>
    <t>300</t>
  </si>
  <si>
    <t>312</t>
  </si>
  <si>
    <t>800</t>
  </si>
  <si>
    <t>500</t>
  </si>
  <si>
    <t>Расходы на выплаты персоналу в целях обеспечения выполнения функций государственными  органами, казенными учреждениями, органами управления государственными внебюджетными фондами</t>
  </si>
  <si>
    <t xml:space="preserve">Иные бюджетные ассигнования   </t>
  </si>
  <si>
    <t>Межбюджетные трансферты</t>
  </si>
  <si>
    <t>Закупка товаров, работ и услуг для оказания муниципальных нужд Раздольненского сельсовета</t>
  </si>
  <si>
    <t>Закупка товаров, работ и услуг для государственных нужд</t>
  </si>
  <si>
    <t>Реализация мероприятий по содержанию дорог на территории Раздольненского сельсовета</t>
  </si>
  <si>
    <t>Реализация мероприятий по уборке и вывозу мусора на территории Раздольненского сельсовета</t>
  </si>
  <si>
    <t>Национальная экономика</t>
  </si>
  <si>
    <t>Расходы в сфере Жилищно-коммунального хозяйства</t>
  </si>
  <si>
    <t>555 Администрация Раздольненского сельсовета Новосибирского района Новосибирской области</t>
  </si>
  <si>
    <t>99.0.00.00000</t>
  </si>
  <si>
    <t>99.0.00.00719</t>
  </si>
  <si>
    <t>99.0.01.01719</t>
  </si>
  <si>
    <t>99.0.02.01719</t>
  </si>
  <si>
    <t>99.0.05.01719</t>
  </si>
  <si>
    <t>99.0.06.01719</t>
  </si>
  <si>
    <t xml:space="preserve">Приложение № 13 </t>
  </si>
  <si>
    <t>99.0.00.70190</t>
  </si>
  <si>
    <t>99.0.00.00999</t>
  </si>
  <si>
    <t>99.0.00.51180</t>
  </si>
  <si>
    <t>99.0.00.01199</t>
  </si>
  <si>
    <t>99.0.00.01399</t>
  </si>
  <si>
    <t>99.0.00.01499</t>
  </si>
  <si>
    <t>99.0.00.01599</t>
  </si>
  <si>
    <t>Коммунальное хозяйство</t>
  </si>
  <si>
    <t>00.0.00.00000</t>
  </si>
  <si>
    <t>99.0.00.01699</t>
  </si>
  <si>
    <t>Ведомственная структура расходов бюджета Раздольненского сельсовета на плановый период  2026 и 2027 годов</t>
  </si>
  <si>
    <t>2026 г</t>
  </si>
  <si>
    <t>2027 г.</t>
  </si>
  <si>
    <t>99.0.00.00112</t>
  </si>
  <si>
    <t>99.0.00.00612</t>
  </si>
  <si>
    <t>99.0.00.00812</t>
  </si>
  <si>
    <t>к решению № 1                               38-ой сессии Совета депутатов от 17.12.2024г.</t>
  </si>
  <si>
    <t>99.0.00.02020</t>
  </si>
  <si>
    <t>99.0.00.01912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</si>
</sst>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#,##0.0"/>
    <numFmt numFmtId="166" formatCode="000"/>
    <numFmt numFmtId="167" formatCode="00"/>
    <numFmt numFmtId="168" formatCode="000\ 00\ 00"/>
  </numFmts>
  <fonts count="13" x14ac:knownFonts="1">
    <font>
      <sz val="10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charset val="204"/>
    </font>
    <font>
      <sz val="14"/>
      <name val="Arial Cyr"/>
      <family val="2"/>
      <charset val="204"/>
    </font>
    <font>
      <sz val="14"/>
      <color indexed="10"/>
      <name val="Arial Cyr"/>
      <family val="2"/>
      <charset val="204"/>
    </font>
    <font>
      <sz val="16"/>
      <name val="Arial Cyr"/>
      <family val="2"/>
      <charset val="204"/>
    </font>
    <font>
      <sz val="20"/>
      <name val="Arial Cyr"/>
      <family val="2"/>
      <charset val="204"/>
    </font>
    <font>
      <i/>
      <sz val="16"/>
      <name val="Arial Cyr"/>
      <family val="2"/>
      <charset val="204"/>
    </font>
    <font>
      <sz val="16"/>
      <name val="Arial"/>
      <family val="2"/>
      <charset val="204"/>
    </font>
    <font>
      <b/>
      <sz val="16"/>
      <name val="Arial"/>
      <family val="2"/>
      <charset val="204"/>
    </font>
    <font>
      <sz val="16"/>
      <color indexed="8"/>
      <name val="Arial"/>
      <family val="2"/>
      <charset val="204"/>
    </font>
    <font>
      <sz val="16"/>
      <color rgb="FFFF0000"/>
      <name val="Arial"/>
      <family val="2"/>
      <charset val="204"/>
    </font>
    <font>
      <sz val="14"/>
      <name val="Arial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9"/>
      </patternFill>
    </fill>
    <fill>
      <patternFill patternType="solid">
        <fgColor theme="8" tint="0.79998168889431442"/>
        <bgColor indexed="29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31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29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4" tint="0.79998168889431442"/>
        <bgColor indexed="29"/>
      </patternFill>
    </fill>
    <fill>
      <patternFill patternType="solid">
        <fgColor theme="3" tint="0.59999389629810485"/>
        <bgColor indexed="29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31"/>
      </patternFill>
    </fill>
    <fill>
      <patternFill patternType="solid">
        <fgColor theme="3" tint="0.59999389629810485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8">
    <xf numFmtId="0" fontId="0" fillId="0" borderId="0" xfId="0"/>
    <xf numFmtId="0" fontId="3" fillId="2" borderId="0" xfId="0" applyFont="1" applyFill="1" applyAlignment="1">
      <alignment horizontal="center"/>
    </xf>
    <xf numFmtId="0" fontId="3" fillId="2" borderId="0" xfId="0" applyFont="1" applyFill="1" applyBorder="1"/>
    <xf numFmtId="4" fontId="3" fillId="2" borderId="0" xfId="0" applyNumberFormat="1" applyFont="1" applyFill="1" applyBorder="1"/>
    <xf numFmtId="0" fontId="3" fillId="0" borderId="0" xfId="0" applyFont="1" applyBorder="1"/>
    <xf numFmtId="0" fontId="3" fillId="2" borderId="0" xfId="0" applyFont="1" applyFill="1" applyBorder="1" applyAlignment="1">
      <alignment horizontal="center" wrapText="1"/>
    </xf>
    <xf numFmtId="0" fontId="3" fillId="2" borderId="0" xfId="0" applyFont="1" applyFill="1"/>
    <xf numFmtId="0" fontId="3" fillId="0" borderId="0" xfId="0" applyFont="1" applyFill="1"/>
    <xf numFmtId="49" fontId="3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 applyBorder="1"/>
    <xf numFmtId="4" fontId="3" fillId="0" borderId="0" xfId="0" applyNumberFormat="1" applyFont="1" applyBorder="1"/>
    <xf numFmtId="0" fontId="3" fillId="0" borderId="0" xfId="0" applyFont="1" applyAlignment="1">
      <alignment horizontal="center"/>
    </xf>
    <xf numFmtId="4" fontId="5" fillId="2" borderId="0" xfId="0" applyNumberFormat="1" applyFont="1" applyFill="1"/>
    <xf numFmtId="4" fontId="5" fillId="0" borderId="0" xfId="0" applyNumberFormat="1" applyFont="1"/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6" fillId="0" borderId="0" xfId="0" applyFont="1" applyAlignment="1">
      <alignment wrapText="1"/>
    </xf>
    <xf numFmtId="0" fontId="6" fillId="0" borderId="0" xfId="0" applyFont="1"/>
    <xf numFmtId="0" fontId="5" fillId="0" borderId="0" xfId="0" applyFont="1"/>
    <xf numFmtId="0" fontId="3" fillId="0" borderId="0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8" fillId="8" borderId="1" xfId="0" applyFont="1" applyFill="1" applyBorder="1" applyAlignment="1">
      <alignment wrapText="1"/>
    </xf>
    <xf numFmtId="0" fontId="8" fillId="8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15" borderId="1" xfId="0" applyFont="1" applyFill="1" applyBorder="1" applyAlignment="1">
      <alignment wrapText="1"/>
    </xf>
    <xf numFmtId="0" fontId="8" fillId="15" borderId="1" xfId="0" applyFont="1" applyFill="1" applyBorder="1" applyAlignment="1">
      <alignment horizontal="center" wrapText="1"/>
    </xf>
    <xf numFmtId="49" fontId="8" fillId="15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horizontal="center" wrapText="1"/>
    </xf>
    <xf numFmtId="49" fontId="8" fillId="5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49" fontId="10" fillId="0" borderId="1" xfId="0" applyNumberFormat="1" applyFont="1" applyFill="1" applyBorder="1" applyAlignment="1">
      <alignment horizontal="center"/>
    </xf>
    <xf numFmtId="49" fontId="10" fillId="0" borderId="1" xfId="0" quotePrefix="1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wrapText="1"/>
    </xf>
    <xf numFmtId="0" fontId="8" fillId="8" borderId="1" xfId="1" applyNumberFormat="1" applyFont="1" applyFill="1" applyBorder="1" applyAlignment="1">
      <alignment horizontal="left" vertical="center" wrapText="1"/>
    </xf>
    <xf numFmtId="49" fontId="8" fillId="10" borderId="1" xfId="0" applyNumberFormat="1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center"/>
    </xf>
    <xf numFmtId="0" fontId="8" fillId="5" borderId="1" xfId="0" applyFont="1" applyFill="1" applyBorder="1" applyAlignment="1">
      <alignment wrapText="1"/>
    </xf>
    <xf numFmtId="0" fontId="8" fillId="5" borderId="1" xfId="0" applyFont="1" applyFill="1" applyBorder="1" applyAlignment="1">
      <alignment horizontal="center" wrapText="1"/>
    </xf>
    <xf numFmtId="49" fontId="8" fillId="6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wrapText="1"/>
    </xf>
    <xf numFmtId="49" fontId="8" fillId="2" borderId="1" xfId="0" applyNumberFormat="1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 wrapText="1"/>
    </xf>
    <xf numFmtId="49" fontId="8" fillId="7" borderId="1" xfId="0" applyNumberFormat="1" applyFont="1" applyFill="1" applyBorder="1" applyAlignment="1">
      <alignment horizontal="center"/>
    </xf>
    <xf numFmtId="0" fontId="8" fillId="7" borderId="1" xfId="0" applyFont="1" applyFill="1" applyBorder="1" applyAlignment="1">
      <alignment wrapText="1"/>
    </xf>
    <xf numFmtId="0" fontId="8" fillId="2" borderId="1" xfId="1" applyNumberFormat="1" applyFont="1" applyFill="1" applyBorder="1" applyAlignment="1" applyProtection="1">
      <alignment horizontal="left" vertical="center" wrapText="1"/>
      <protection hidden="1"/>
    </xf>
    <xf numFmtId="49" fontId="10" fillId="11" borderId="1" xfId="0" applyNumberFormat="1" applyFont="1" applyFill="1" applyBorder="1" applyAlignment="1">
      <alignment horizontal="center" wrapText="1"/>
    </xf>
    <xf numFmtId="49" fontId="10" fillId="2" borderId="1" xfId="0" applyNumberFormat="1" applyFont="1" applyFill="1" applyBorder="1" applyAlignment="1">
      <alignment horizontal="center" wrapText="1"/>
    </xf>
    <xf numFmtId="49" fontId="8" fillId="8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8" fillId="8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wrapText="1"/>
    </xf>
    <xf numFmtId="0" fontId="8" fillId="2" borderId="1" xfId="1" applyNumberFormat="1" applyFont="1" applyFill="1" applyBorder="1" applyAlignment="1">
      <alignment horizontal="left" vertical="center" wrapText="1"/>
    </xf>
    <xf numFmtId="49" fontId="8" fillId="3" borderId="1" xfId="0" applyNumberFormat="1" applyFont="1" applyFill="1" applyBorder="1" applyAlignment="1">
      <alignment horizontal="center"/>
    </xf>
    <xf numFmtId="0" fontId="8" fillId="10" borderId="1" xfId="0" applyFont="1" applyFill="1" applyBorder="1" applyAlignment="1">
      <alignment wrapText="1"/>
    </xf>
    <xf numFmtId="0" fontId="8" fillId="10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center" wrapText="1"/>
    </xf>
    <xf numFmtId="49" fontId="8" fillId="4" borderId="1" xfId="0" applyNumberFormat="1" applyFont="1" applyFill="1" applyBorder="1" applyAlignment="1">
      <alignment horizontal="center"/>
    </xf>
    <xf numFmtId="0" fontId="8" fillId="12" borderId="1" xfId="0" applyFont="1" applyFill="1" applyBorder="1" applyAlignment="1">
      <alignment wrapText="1"/>
    </xf>
    <xf numFmtId="0" fontId="8" fillId="12" borderId="1" xfId="0" applyFont="1" applyFill="1" applyBorder="1" applyAlignment="1">
      <alignment horizontal="center" wrapText="1"/>
    </xf>
    <xf numFmtId="0" fontId="9" fillId="9" borderId="1" xfId="1" applyNumberFormat="1" applyFont="1" applyFill="1" applyBorder="1" applyAlignment="1" applyProtection="1">
      <alignment horizontal="left" vertical="center" wrapText="1"/>
      <protection hidden="1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 wrapText="1"/>
    </xf>
    <xf numFmtId="49" fontId="10" fillId="0" borderId="1" xfId="0" applyNumberFormat="1" applyFont="1" applyFill="1" applyBorder="1" applyAlignment="1">
      <alignment horizontal="center" wrapText="1"/>
    </xf>
    <xf numFmtId="0" fontId="10" fillId="1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49" fontId="10" fillId="8" borderId="1" xfId="0" applyNumberFormat="1" applyFont="1" applyFill="1" applyBorder="1" applyAlignment="1">
      <alignment horizontal="center" wrapText="1"/>
    </xf>
    <xf numFmtId="49" fontId="10" fillId="8" borderId="1" xfId="0" applyNumberFormat="1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8" fillId="0" borderId="1" xfId="1" applyNumberFormat="1" applyFont="1" applyFill="1" applyBorder="1" applyAlignment="1" applyProtection="1">
      <alignment horizontal="left" vertical="center" wrapText="1"/>
      <protection hidden="1"/>
    </xf>
    <xf numFmtId="0" fontId="8" fillId="8" borderId="1" xfId="1" applyNumberFormat="1" applyFont="1" applyFill="1" applyBorder="1" applyAlignment="1">
      <alignment horizontal="center" wrapText="1"/>
    </xf>
    <xf numFmtId="0" fontId="8" fillId="2" borderId="1" xfId="1" applyNumberFormat="1" applyFont="1" applyFill="1" applyBorder="1" applyAlignment="1" applyProtection="1">
      <alignment horizontal="center" wrapText="1"/>
      <protection hidden="1"/>
    </xf>
    <xf numFmtId="49" fontId="8" fillId="8" borderId="1" xfId="0" applyNumberFormat="1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center" wrapText="1"/>
    </xf>
    <xf numFmtId="0" fontId="8" fillId="2" borderId="1" xfId="1" applyNumberFormat="1" applyFont="1" applyFill="1" applyBorder="1" applyAlignment="1">
      <alignment horizontal="center" wrapText="1"/>
    </xf>
    <xf numFmtId="4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9" borderId="1" xfId="1" applyNumberFormat="1" applyFont="1" applyFill="1" applyBorder="1" applyAlignment="1" applyProtection="1">
      <alignment horizontal="center" wrapText="1"/>
      <protection hidden="1"/>
    </xf>
    <xf numFmtId="166" fontId="8" fillId="0" borderId="1" xfId="1" applyNumberFormat="1" applyFont="1" applyFill="1" applyBorder="1" applyAlignment="1" applyProtection="1">
      <alignment horizontal="center"/>
      <protection hidden="1"/>
    </xf>
    <xf numFmtId="0" fontId="8" fillId="0" borderId="1" xfId="1" applyNumberFormat="1" applyFont="1" applyFill="1" applyBorder="1" applyAlignment="1" applyProtection="1">
      <alignment horizontal="center" wrapText="1"/>
      <protection hidden="1"/>
    </xf>
    <xf numFmtId="167" fontId="8" fillId="0" borderId="1" xfId="1" applyNumberFormat="1" applyFont="1" applyFill="1" applyBorder="1" applyAlignment="1" applyProtection="1">
      <alignment horizontal="center"/>
      <protection hidden="1"/>
    </xf>
    <xf numFmtId="168" fontId="8" fillId="0" borderId="1" xfId="1" applyNumberFormat="1" applyFont="1" applyFill="1" applyBorder="1" applyAlignment="1" applyProtection="1">
      <alignment horizontal="center" wrapText="1"/>
      <protection hidden="1"/>
    </xf>
    <xf numFmtId="4" fontId="8" fillId="8" borderId="1" xfId="0" applyNumberFormat="1" applyFont="1" applyFill="1" applyBorder="1" applyAlignment="1">
      <alignment horizontal="center"/>
    </xf>
    <xf numFmtId="49" fontId="8" fillId="3" borderId="1" xfId="0" applyNumberFormat="1" applyFont="1" applyFill="1" applyBorder="1" applyAlignment="1">
      <alignment horizontal="center" wrapText="1"/>
    </xf>
    <xf numFmtId="0" fontId="8" fillId="14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4" fontId="8" fillId="3" borderId="1" xfId="0" applyNumberFormat="1" applyFont="1" applyFill="1" applyBorder="1" applyAlignment="1">
      <alignment horizontal="center"/>
    </xf>
    <xf numFmtId="4" fontId="8" fillId="15" borderId="1" xfId="0" applyNumberFormat="1" applyFont="1" applyFill="1" applyBorder="1" applyAlignment="1">
      <alignment horizontal="center"/>
    </xf>
    <xf numFmtId="0" fontId="8" fillId="15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4" fontId="8" fillId="5" borderId="1" xfId="0" applyNumberFormat="1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4" fontId="8" fillId="6" borderId="1" xfId="0" applyNumberFormat="1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166" fontId="8" fillId="2" borderId="1" xfId="1" applyNumberFormat="1" applyFont="1" applyFill="1" applyBorder="1" applyAlignment="1" applyProtection="1">
      <alignment horizontal="center"/>
      <protection hidden="1"/>
    </xf>
    <xf numFmtId="0" fontId="8" fillId="7" borderId="1" xfId="0" applyFont="1" applyFill="1" applyBorder="1" applyAlignment="1">
      <alignment horizontal="center"/>
    </xf>
    <xf numFmtId="0" fontId="8" fillId="14" borderId="1" xfId="0" applyFont="1" applyFill="1" applyBorder="1" applyAlignment="1">
      <alignment horizontal="center"/>
    </xf>
    <xf numFmtId="165" fontId="8" fillId="8" borderId="1" xfId="0" applyNumberFormat="1" applyFont="1" applyFill="1" applyBorder="1" applyAlignment="1">
      <alignment horizontal="center" wrapText="1"/>
    </xf>
    <xf numFmtId="4" fontId="8" fillId="8" borderId="1" xfId="0" applyNumberFormat="1" applyFont="1" applyFill="1" applyBorder="1" applyAlignment="1">
      <alignment horizontal="center" wrapText="1"/>
    </xf>
    <xf numFmtId="165" fontId="8" fillId="2" borderId="1" xfId="0" applyNumberFormat="1" applyFont="1" applyFill="1" applyBorder="1" applyAlignment="1">
      <alignment horizontal="center" wrapText="1"/>
    </xf>
    <xf numFmtId="4" fontId="8" fillId="2" borderId="1" xfId="0" applyNumberFormat="1" applyFont="1" applyFill="1" applyBorder="1" applyAlignment="1">
      <alignment horizontal="center" wrapText="1"/>
    </xf>
    <xf numFmtId="4" fontId="11" fillId="5" borderId="1" xfId="0" applyNumberFormat="1" applyFont="1" applyFill="1" applyBorder="1" applyAlignment="1">
      <alignment horizontal="center"/>
    </xf>
    <xf numFmtId="164" fontId="8" fillId="5" borderId="1" xfId="0" applyNumberFormat="1" applyFont="1" applyFill="1" applyBorder="1" applyAlignment="1">
      <alignment horizontal="center"/>
    </xf>
    <xf numFmtId="4" fontId="11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4" fontId="8" fillId="10" borderId="1" xfId="0" applyNumberFormat="1" applyFont="1" applyFill="1" applyBorder="1" applyAlignment="1">
      <alignment horizontal="center"/>
    </xf>
    <xf numFmtId="0" fontId="8" fillId="10" borderId="1" xfId="0" applyFont="1" applyFill="1" applyBorder="1" applyAlignment="1">
      <alignment horizontal="center"/>
    </xf>
    <xf numFmtId="0" fontId="8" fillId="16" borderId="1" xfId="0" applyFont="1" applyFill="1" applyBorder="1" applyAlignment="1">
      <alignment wrapText="1"/>
    </xf>
    <xf numFmtId="0" fontId="8" fillId="16" borderId="1" xfId="0" applyFont="1" applyFill="1" applyBorder="1" applyAlignment="1">
      <alignment horizontal="center" wrapText="1"/>
    </xf>
    <xf numFmtId="49" fontId="8" fillId="16" borderId="1" xfId="0" applyNumberFormat="1" applyFont="1" applyFill="1" applyBorder="1" applyAlignment="1">
      <alignment horizontal="center"/>
    </xf>
    <xf numFmtId="4" fontId="8" fillId="16" borderId="1" xfId="0" applyNumberFormat="1" applyFont="1" applyFill="1" applyBorder="1" applyAlignment="1">
      <alignment horizontal="center"/>
    </xf>
    <xf numFmtId="49" fontId="8" fillId="17" borderId="1" xfId="0" applyNumberFormat="1" applyFont="1" applyFill="1" applyBorder="1" applyAlignment="1">
      <alignment horizontal="center" wrapText="1"/>
    </xf>
    <xf numFmtId="49" fontId="8" fillId="17" borderId="1" xfId="0" applyNumberFormat="1" applyFont="1" applyFill="1" applyBorder="1" applyAlignment="1">
      <alignment horizontal="center"/>
    </xf>
    <xf numFmtId="4" fontId="8" fillId="17" borderId="1" xfId="0" applyNumberFormat="1" applyFont="1" applyFill="1" applyBorder="1" applyAlignment="1">
      <alignment horizontal="center"/>
    </xf>
    <xf numFmtId="165" fontId="8" fillId="17" borderId="1" xfId="0" applyNumberFormat="1" applyFont="1" applyFill="1" applyBorder="1" applyAlignment="1">
      <alignment horizontal="center" wrapText="1"/>
    </xf>
    <xf numFmtId="0" fontId="8" fillId="17" borderId="1" xfId="0" applyFont="1" applyFill="1" applyBorder="1" applyAlignment="1">
      <alignment wrapText="1"/>
    </xf>
    <xf numFmtId="0" fontId="8" fillId="17" borderId="1" xfId="0" applyFont="1" applyFill="1" applyBorder="1" applyAlignment="1">
      <alignment horizontal="center" wrapText="1"/>
    </xf>
    <xf numFmtId="49" fontId="8" fillId="18" borderId="1" xfId="0" applyNumberFormat="1" applyFont="1" applyFill="1" applyBorder="1" applyAlignment="1">
      <alignment horizontal="center"/>
    </xf>
    <xf numFmtId="0" fontId="8" fillId="19" borderId="1" xfId="0" applyFont="1" applyFill="1" applyBorder="1" applyAlignment="1">
      <alignment wrapText="1"/>
    </xf>
    <xf numFmtId="4" fontId="8" fillId="17" borderId="1" xfId="0" applyNumberFormat="1" applyFont="1" applyFill="1" applyBorder="1" applyAlignment="1">
      <alignment horizontal="center" wrapText="1"/>
    </xf>
    <xf numFmtId="0" fontId="8" fillId="17" borderId="1" xfId="0" applyFont="1" applyFill="1" applyBorder="1" applyAlignment="1">
      <alignment horizontal="center"/>
    </xf>
    <xf numFmtId="0" fontId="8" fillId="17" borderId="1" xfId="1" applyNumberFormat="1" applyFont="1" applyFill="1" applyBorder="1" applyAlignment="1" applyProtection="1">
      <alignment horizontal="left" vertical="center" wrapText="1"/>
      <protection hidden="1"/>
    </xf>
    <xf numFmtId="0" fontId="8" fillId="17" borderId="1" xfId="1" applyNumberFormat="1" applyFont="1" applyFill="1" applyBorder="1" applyAlignment="1" applyProtection="1">
      <alignment horizontal="center" wrapText="1"/>
      <protection hidden="1"/>
    </xf>
    <xf numFmtId="49" fontId="10" fillId="17" borderId="1" xfId="0" applyNumberFormat="1" applyFont="1" applyFill="1" applyBorder="1" applyAlignment="1">
      <alignment horizontal="center"/>
    </xf>
    <xf numFmtId="4" fontId="8" fillId="18" borderId="1" xfId="0" applyNumberFormat="1" applyFont="1" applyFill="1" applyBorder="1" applyAlignment="1">
      <alignment horizontal="center"/>
    </xf>
    <xf numFmtId="0" fontId="8" fillId="18" borderId="1" xfId="0" applyFont="1" applyFill="1" applyBorder="1" applyAlignment="1">
      <alignment horizontal="center"/>
    </xf>
    <xf numFmtId="167" fontId="8" fillId="17" borderId="1" xfId="1" applyNumberFormat="1" applyFont="1" applyFill="1" applyBorder="1" applyAlignment="1" applyProtection="1">
      <alignment horizontal="center"/>
      <protection hidden="1"/>
    </xf>
    <xf numFmtId="168" fontId="8" fillId="17" borderId="1" xfId="1" applyNumberFormat="1" applyFont="1" applyFill="1" applyBorder="1" applyAlignment="1" applyProtection="1">
      <alignment horizontal="center" wrapText="1"/>
      <protection hidden="1"/>
    </xf>
    <xf numFmtId="166" fontId="8" fillId="17" borderId="1" xfId="1" applyNumberFormat="1" applyFont="1" applyFill="1" applyBorder="1" applyAlignment="1" applyProtection="1">
      <alignment horizontal="center"/>
      <protection hidden="1"/>
    </xf>
    <xf numFmtId="0" fontId="12" fillId="4" borderId="1" xfId="0" applyFont="1" applyFill="1" applyBorder="1" applyAlignment="1">
      <alignment wrapText="1"/>
    </xf>
    <xf numFmtId="0" fontId="12" fillId="4" borderId="1" xfId="0" applyFont="1" applyFill="1" applyBorder="1" applyAlignment="1">
      <alignment horizontal="center" wrapText="1"/>
    </xf>
    <xf numFmtId="4" fontId="12" fillId="4" borderId="1" xfId="0" applyNumberFormat="1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/>
    </xf>
    <xf numFmtId="4" fontId="12" fillId="0" borderId="1" xfId="0" applyNumberFormat="1" applyFont="1" applyBorder="1" applyAlignment="1">
      <alignment horizontal="left" wrapText="1"/>
    </xf>
    <xf numFmtId="49" fontId="12" fillId="2" borderId="1" xfId="0" applyNumberFormat="1" applyFont="1" applyFill="1" applyBorder="1" applyAlignment="1">
      <alignment horizontal="center"/>
    </xf>
    <xf numFmtId="49" fontId="12" fillId="3" borderId="1" xfId="0" applyNumberFormat="1" applyFont="1" applyFill="1" applyBorder="1" applyAlignment="1">
      <alignment horizontal="center"/>
    </xf>
    <xf numFmtId="4" fontId="12" fillId="2" borderId="1" xfId="0" applyNumberFormat="1" applyFont="1" applyFill="1" applyBorder="1" applyAlignment="1">
      <alignment horizontal="center"/>
    </xf>
    <xf numFmtId="0" fontId="12" fillId="7" borderId="1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30"/>
  <sheetViews>
    <sheetView tabSelected="1" topLeftCell="A103" zoomScale="75" zoomScaleNormal="75" workbookViewId="0">
      <selection sqref="A1:L112"/>
    </sheetView>
  </sheetViews>
  <sheetFormatPr defaultColWidth="9.109375" defaultRowHeight="24.6" x14ac:dyDescent="0.4"/>
  <cols>
    <col min="1" max="1" width="117.6640625" style="18" customWidth="1"/>
    <col min="2" max="2" width="16.33203125" style="12" customWidth="1"/>
    <col min="3" max="3" width="13.5546875" style="12" customWidth="1"/>
    <col min="4" max="4" width="17.77734375" style="12" customWidth="1"/>
    <col min="5" max="5" width="25.109375" style="12" customWidth="1"/>
    <col min="6" max="6" width="12.44140625" style="12" customWidth="1"/>
    <col min="7" max="7" width="21" style="14" customWidth="1"/>
    <col min="8" max="8" width="9.44140625" style="9" hidden="1" customWidth="1"/>
    <col min="9" max="9" width="10.5546875" style="9" hidden="1" customWidth="1"/>
    <col min="10" max="10" width="10.44140625" style="9" hidden="1" customWidth="1"/>
    <col min="11" max="11" width="0.5546875" style="9" hidden="1" customWidth="1"/>
    <col min="12" max="12" width="22.109375" style="4" customWidth="1"/>
    <col min="13" max="13" width="9.109375" style="4"/>
    <col min="14" max="14" width="17" style="4" bestFit="1" customWidth="1"/>
    <col min="15" max="16384" width="9.109375" style="4"/>
  </cols>
  <sheetData>
    <row r="1" spans="1:14" ht="62.25" customHeight="1" x14ac:dyDescent="0.4">
      <c r="A1" s="15"/>
      <c r="B1" s="1"/>
      <c r="C1" s="1"/>
      <c r="D1" s="1"/>
      <c r="E1" s="1"/>
      <c r="F1" s="143" t="s">
        <v>122</v>
      </c>
      <c r="G1" s="143"/>
      <c r="H1" s="143"/>
      <c r="I1" s="143"/>
      <c r="J1" s="143"/>
      <c r="K1" s="143"/>
    </row>
    <row r="2" spans="1:14" ht="87" customHeight="1" x14ac:dyDescent="0.4">
      <c r="A2" s="15"/>
      <c r="B2" s="1"/>
      <c r="C2" s="1"/>
      <c r="D2" s="1"/>
      <c r="E2" s="1"/>
      <c r="F2" s="143" t="s">
        <v>139</v>
      </c>
      <c r="G2" s="143"/>
      <c r="H2" s="5"/>
      <c r="I2" s="5"/>
      <c r="J2" s="5"/>
      <c r="K2" s="5"/>
    </row>
    <row r="3" spans="1:14" ht="42" customHeight="1" x14ac:dyDescent="0.35">
      <c r="A3" s="144" t="s">
        <v>133</v>
      </c>
      <c r="B3" s="144"/>
      <c r="C3" s="144"/>
      <c r="D3" s="144"/>
      <c r="E3" s="144"/>
      <c r="F3" s="144"/>
      <c r="G3" s="144"/>
      <c r="H3" s="6"/>
      <c r="I3" s="6"/>
      <c r="J3" s="6"/>
      <c r="K3" s="6"/>
    </row>
    <row r="4" spans="1:14" ht="15" customHeight="1" x14ac:dyDescent="0.4">
      <c r="A4" s="16"/>
      <c r="B4" s="1"/>
      <c r="C4" s="1"/>
      <c r="D4" s="1"/>
      <c r="E4" s="1"/>
      <c r="F4" s="1"/>
      <c r="G4" s="13"/>
      <c r="H4" s="6"/>
      <c r="I4" s="6"/>
      <c r="J4" s="6"/>
      <c r="K4" s="6"/>
    </row>
    <row r="5" spans="1:14" ht="60.75" customHeight="1" x14ac:dyDescent="0.4">
      <c r="A5" s="87" t="s">
        <v>0</v>
      </c>
      <c r="B5" s="24" t="s">
        <v>93</v>
      </c>
      <c r="C5" s="24" t="s">
        <v>39</v>
      </c>
      <c r="D5" s="24" t="s">
        <v>40</v>
      </c>
      <c r="E5" s="24" t="s">
        <v>30</v>
      </c>
      <c r="F5" s="24" t="s">
        <v>31</v>
      </c>
      <c r="G5" s="88" t="s">
        <v>134</v>
      </c>
      <c r="H5" s="89" t="s">
        <v>1</v>
      </c>
      <c r="I5" s="89" t="s">
        <v>2</v>
      </c>
      <c r="J5" s="89" t="s">
        <v>3</v>
      </c>
      <c r="K5" s="89" t="s">
        <v>4</v>
      </c>
      <c r="L5" s="88" t="s">
        <v>135</v>
      </c>
    </row>
    <row r="6" spans="1:14" ht="60.75" customHeight="1" x14ac:dyDescent="0.3">
      <c r="A6" s="145" t="s">
        <v>115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7"/>
    </row>
    <row r="7" spans="1:14" ht="38.25" customHeight="1" x14ac:dyDescent="0.35">
      <c r="A7" s="112" t="s">
        <v>32</v>
      </c>
      <c r="B7" s="113">
        <v>555</v>
      </c>
      <c r="C7" s="114" t="s">
        <v>37</v>
      </c>
      <c r="D7" s="114" t="s">
        <v>41</v>
      </c>
      <c r="E7" s="114"/>
      <c r="F7" s="114"/>
      <c r="G7" s="115">
        <f>G8+G12+G26+G29+G32</f>
        <v>13738908</v>
      </c>
      <c r="H7" s="115" t="e">
        <f>H8+#REF!+H12+H26+H29+H32</f>
        <v>#REF!</v>
      </c>
      <c r="I7" s="115" t="e">
        <f>I8+#REF!+I12+I26+I29+I32</f>
        <v>#REF!</v>
      </c>
      <c r="J7" s="115" t="e">
        <f>J8+#REF!+J12+J26+J29+J32</f>
        <v>#REF!</v>
      </c>
      <c r="K7" s="115" t="e">
        <f>K8+#REF!+K12+K26+K29+K32</f>
        <v>#REF!</v>
      </c>
      <c r="L7" s="115">
        <f>L8+L12+L26+L29+L32</f>
        <v>13238908</v>
      </c>
    </row>
    <row r="8" spans="1:14" ht="60.75" customHeight="1" x14ac:dyDescent="0.35">
      <c r="A8" s="25" t="s">
        <v>56</v>
      </c>
      <c r="B8" s="26">
        <v>555</v>
      </c>
      <c r="C8" s="27" t="s">
        <v>37</v>
      </c>
      <c r="D8" s="27" t="s">
        <v>38</v>
      </c>
      <c r="E8" s="27"/>
      <c r="F8" s="27"/>
      <c r="G8" s="91">
        <f>G9</f>
        <v>1555958</v>
      </c>
      <c r="H8" s="92"/>
      <c r="I8" s="92"/>
      <c r="J8" s="92"/>
      <c r="K8" s="92"/>
      <c r="L8" s="91">
        <f>L9</f>
        <v>1555958</v>
      </c>
    </row>
    <row r="9" spans="1:14" s="2" customFormat="1" ht="45.75" customHeight="1" x14ac:dyDescent="0.35">
      <c r="A9" s="28" t="s">
        <v>57</v>
      </c>
      <c r="B9" s="29">
        <v>555</v>
      </c>
      <c r="C9" s="30" t="s">
        <v>37</v>
      </c>
      <c r="D9" s="30" t="s">
        <v>38</v>
      </c>
      <c r="E9" s="30" t="s">
        <v>116</v>
      </c>
      <c r="F9" s="32"/>
      <c r="G9" s="90">
        <f>G11</f>
        <v>1555958</v>
      </c>
      <c r="H9" s="93"/>
      <c r="I9" s="93"/>
      <c r="J9" s="93"/>
      <c r="K9" s="93"/>
      <c r="L9" s="90">
        <f>L11</f>
        <v>1555958</v>
      </c>
    </row>
    <row r="10" spans="1:14" s="2" customFormat="1" ht="78" customHeight="1" x14ac:dyDescent="0.35">
      <c r="A10" s="28" t="s">
        <v>106</v>
      </c>
      <c r="B10" s="31">
        <v>555</v>
      </c>
      <c r="C10" s="32" t="s">
        <v>37</v>
      </c>
      <c r="D10" s="32" t="s">
        <v>38</v>
      </c>
      <c r="E10" s="33" t="s">
        <v>136</v>
      </c>
      <c r="F10" s="32" t="s">
        <v>43</v>
      </c>
      <c r="G10" s="90">
        <f>G11</f>
        <v>1555958</v>
      </c>
      <c r="H10" s="93"/>
      <c r="I10" s="93"/>
      <c r="J10" s="93"/>
      <c r="K10" s="93"/>
      <c r="L10" s="90">
        <f>L11</f>
        <v>1555958</v>
      </c>
    </row>
    <row r="11" spans="1:14" ht="47.25" customHeight="1" x14ac:dyDescent="0.35">
      <c r="A11" s="34" t="s">
        <v>59</v>
      </c>
      <c r="B11" s="31">
        <v>555</v>
      </c>
      <c r="C11" s="32" t="s">
        <v>37</v>
      </c>
      <c r="D11" s="32" t="s">
        <v>38</v>
      </c>
      <c r="E11" s="33" t="s">
        <v>136</v>
      </c>
      <c r="F11" s="65" t="s">
        <v>28</v>
      </c>
      <c r="G11" s="94">
        <v>1555958</v>
      </c>
      <c r="H11" s="95"/>
      <c r="I11" s="95"/>
      <c r="J11" s="95"/>
      <c r="K11" s="95"/>
      <c r="L11" s="94">
        <v>1555958</v>
      </c>
    </row>
    <row r="12" spans="1:14" ht="60" customHeight="1" x14ac:dyDescent="0.35">
      <c r="A12" s="35" t="s">
        <v>60</v>
      </c>
      <c r="B12" s="72">
        <v>555</v>
      </c>
      <c r="C12" s="36" t="s">
        <v>37</v>
      </c>
      <c r="D12" s="36" t="s">
        <v>44</v>
      </c>
      <c r="E12" s="36"/>
      <c r="F12" s="36"/>
      <c r="G12" s="84">
        <f>G14+G17+G19+G24</f>
        <v>11390150</v>
      </c>
      <c r="H12" s="96"/>
      <c r="I12" s="96"/>
      <c r="J12" s="96"/>
      <c r="K12" s="96"/>
      <c r="L12" s="84">
        <f>L14+L17+L19+L24</f>
        <v>11390150</v>
      </c>
      <c r="N12" s="11"/>
    </row>
    <row r="13" spans="1:14" ht="43.5" customHeight="1" x14ac:dyDescent="0.35">
      <c r="A13" s="28" t="s">
        <v>57</v>
      </c>
      <c r="B13" s="29">
        <v>555</v>
      </c>
      <c r="C13" s="37" t="s">
        <v>37</v>
      </c>
      <c r="D13" s="37" t="s">
        <v>44</v>
      </c>
      <c r="E13" s="30" t="s">
        <v>116</v>
      </c>
      <c r="F13" s="30"/>
      <c r="G13" s="94">
        <f t="shared" ref="G13:L13" si="0">G14+G20+G18+G23</f>
        <v>11390040</v>
      </c>
      <c r="H13" s="94">
        <f t="shared" si="0"/>
        <v>0</v>
      </c>
      <c r="I13" s="94">
        <f t="shared" si="0"/>
        <v>0</v>
      </c>
      <c r="J13" s="94">
        <f t="shared" si="0"/>
        <v>0</v>
      </c>
      <c r="K13" s="94">
        <f t="shared" si="0"/>
        <v>0</v>
      </c>
      <c r="L13" s="94">
        <f t="shared" si="0"/>
        <v>11390040</v>
      </c>
    </row>
    <row r="14" spans="1:14" ht="80.25" customHeight="1" x14ac:dyDescent="0.35">
      <c r="A14" s="28" t="s">
        <v>106</v>
      </c>
      <c r="B14" s="29">
        <v>555</v>
      </c>
      <c r="C14" s="37" t="s">
        <v>37</v>
      </c>
      <c r="D14" s="37" t="s">
        <v>44</v>
      </c>
      <c r="E14" s="37" t="s">
        <v>137</v>
      </c>
      <c r="F14" s="30" t="s">
        <v>43</v>
      </c>
      <c r="G14" s="94">
        <f>G15</f>
        <v>9267640</v>
      </c>
      <c r="H14" s="95"/>
      <c r="I14" s="95"/>
      <c r="J14" s="95"/>
      <c r="K14" s="95"/>
      <c r="L14" s="94">
        <f>L15</f>
        <v>9267640</v>
      </c>
    </row>
    <row r="15" spans="1:14" ht="63" customHeight="1" x14ac:dyDescent="0.35">
      <c r="A15" s="38" t="s">
        <v>61</v>
      </c>
      <c r="B15" s="39">
        <v>555</v>
      </c>
      <c r="C15" s="40" t="s">
        <v>37</v>
      </c>
      <c r="D15" s="40" t="s">
        <v>44</v>
      </c>
      <c r="E15" s="37" t="s">
        <v>137</v>
      </c>
      <c r="F15" s="40" t="s">
        <v>28</v>
      </c>
      <c r="G15" s="97">
        <v>9267640</v>
      </c>
      <c r="H15" s="98"/>
      <c r="I15" s="98"/>
      <c r="J15" s="98"/>
      <c r="K15" s="98"/>
      <c r="L15" s="97">
        <v>9267640</v>
      </c>
    </row>
    <row r="16" spans="1:14" ht="34.5" hidden="1" customHeight="1" x14ac:dyDescent="0.35">
      <c r="A16" s="41" t="s">
        <v>62</v>
      </c>
      <c r="B16" s="24"/>
      <c r="C16" s="42" t="s">
        <v>37</v>
      </c>
      <c r="D16" s="42" t="s">
        <v>44</v>
      </c>
      <c r="E16" s="42" t="s">
        <v>58</v>
      </c>
      <c r="F16" s="42" t="s">
        <v>36</v>
      </c>
      <c r="G16" s="77"/>
      <c r="H16" s="78"/>
      <c r="I16" s="78"/>
      <c r="J16" s="78"/>
      <c r="K16" s="78"/>
      <c r="L16" s="77"/>
    </row>
    <row r="17" spans="1:12" ht="54.75" customHeight="1" x14ac:dyDescent="0.35">
      <c r="A17" s="41" t="s">
        <v>109</v>
      </c>
      <c r="B17" s="43">
        <v>555</v>
      </c>
      <c r="C17" s="44" t="s">
        <v>37</v>
      </c>
      <c r="D17" s="44" t="s">
        <v>44</v>
      </c>
      <c r="E17" s="44" t="s">
        <v>137</v>
      </c>
      <c r="F17" s="42" t="s">
        <v>36</v>
      </c>
      <c r="G17" s="77">
        <f>G18</f>
        <v>2102400</v>
      </c>
      <c r="H17" s="78"/>
      <c r="I17" s="78"/>
      <c r="J17" s="78"/>
      <c r="K17" s="78"/>
      <c r="L17" s="77">
        <f>L18</f>
        <v>2102400</v>
      </c>
    </row>
    <row r="18" spans="1:12" ht="55.5" customHeight="1" x14ac:dyDescent="0.35">
      <c r="A18" s="45" t="s">
        <v>63</v>
      </c>
      <c r="B18" s="43">
        <v>555</v>
      </c>
      <c r="C18" s="44" t="s">
        <v>37</v>
      </c>
      <c r="D18" s="44" t="s">
        <v>44</v>
      </c>
      <c r="E18" s="44" t="s">
        <v>137</v>
      </c>
      <c r="F18" s="44" t="s">
        <v>7</v>
      </c>
      <c r="G18" s="77">
        <v>2102400</v>
      </c>
      <c r="H18" s="78"/>
      <c r="I18" s="78"/>
      <c r="J18" s="78"/>
      <c r="K18" s="78"/>
      <c r="L18" s="77">
        <v>2102400</v>
      </c>
    </row>
    <row r="19" spans="1:12" ht="55.5" customHeight="1" x14ac:dyDescent="0.35">
      <c r="A19" s="28" t="s">
        <v>107</v>
      </c>
      <c r="B19" s="73">
        <v>555</v>
      </c>
      <c r="C19" s="42" t="s">
        <v>37</v>
      </c>
      <c r="D19" s="42" t="s">
        <v>44</v>
      </c>
      <c r="E19" s="44" t="s">
        <v>137</v>
      </c>
      <c r="F19" s="44" t="s">
        <v>104</v>
      </c>
      <c r="G19" s="77">
        <f>G20</f>
        <v>20000</v>
      </c>
      <c r="H19" s="78"/>
      <c r="I19" s="78"/>
      <c r="J19" s="78"/>
      <c r="K19" s="78"/>
      <c r="L19" s="77">
        <f>L20</f>
        <v>20000</v>
      </c>
    </row>
    <row r="20" spans="1:12" ht="62.25" customHeight="1" x14ac:dyDescent="0.35">
      <c r="A20" s="46" t="s">
        <v>98</v>
      </c>
      <c r="B20" s="73">
        <v>555</v>
      </c>
      <c r="C20" s="42" t="s">
        <v>37</v>
      </c>
      <c r="D20" s="42" t="s">
        <v>44</v>
      </c>
      <c r="E20" s="44" t="s">
        <v>137</v>
      </c>
      <c r="F20" s="99">
        <v>850</v>
      </c>
      <c r="G20" s="77">
        <v>20000</v>
      </c>
      <c r="H20" s="78"/>
      <c r="I20" s="78"/>
      <c r="J20" s="78"/>
      <c r="K20" s="78"/>
      <c r="L20" s="77">
        <v>20000</v>
      </c>
    </row>
    <row r="21" spans="1:12" ht="18" hidden="1" customHeight="1" x14ac:dyDescent="0.35">
      <c r="A21" s="46" t="s">
        <v>65</v>
      </c>
      <c r="B21" s="73"/>
      <c r="C21" s="42" t="s">
        <v>37</v>
      </c>
      <c r="D21" s="42" t="s">
        <v>44</v>
      </c>
      <c r="E21" s="42" t="s">
        <v>64</v>
      </c>
      <c r="F21" s="99">
        <v>850</v>
      </c>
      <c r="G21" s="77"/>
      <c r="H21" s="100"/>
      <c r="I21" s="100"/>
      <c r="J21" s="100"/>
      <c r="K21" s="100"/>
      <c r="L21" s="77"/>
    </row>
    <row r="22" spans="1:12" ht="36" hidden="1" customHeight="1" x14ac:dyDescent="0.35">
      <c r="A22" s="28" t="s">
        <v>66</v>
      </c>
      <c r="B22" s="29"/>
      <c r="C22" s="47" t="s">
        <v>37</v>
      </c>
      <c r="D22" s="47" t="s">
        <v>44</v>
      </c>
      <c r="E22" s="47" t="s">
        <v>58</v>
      </c>
      <c r="F22" s="47"/>
      <c r="G22" s="77"/>
      <c r="H22" s="100"/>
      <c r="I22" s="100"/>
      <c r="J22" s="100"/>
      <c r="K22" s="100"/>
      <c r="L22" s="77"/>
    </row>
    <row r="23" spans="1:12" ht="57" hidden="1" customHeight="1" x14ac:dyDescent="0.35">
      <c r="A23" s="45" t="s">
        <v>63</v>
      </c>
      <c r="B23" s="43"/>
      <c r="C23" s="48" t="s">
        <v>37</v>
      </c>
      <c r="D23" s="48" t="s">
        <v>44</v>
      </c>
      <c r="E23" s="48" t="s">
        <v>64</v>
      </c>
      <c r="F23" s="48" t="s">
        <v>7</v>
      </c>
      <c r="G23" s="77">
        <v>0</v>
      </c>
      <c r="H23" s="100"/>
      <c r="I23" s="100"/>
      <c r="J23" s="100"/>
      <c r="K23" s="100"/>
      <c r="L23" s="77">
        <v>0</v>
      </c>
    </row>
    <row r="24" spans="1:12" ht="57" customHeight="1" x14ac:dyDescent="0.35">
      <c r="A24" s="25" t="s">
        <v>66</v>
      </c>
      <c r="B24" s="86">
        <v>555</v>
      </c>
      <c r="C24" s="68" t="s">
        <v>37</v>
      </c>
      <c r="D24" s="68" t="s">
        <v>44</v>
      </c>
      <c r="E24" s="68" t="s">
        <v>116</v>
      </c>
      <c r="F24" s="68"/>
      <c r="G24" s="84">
        <f>G25</f>
        <v>110</v>
      </c>
      <c r="H24" s="101"/>
      <c r="I24" s="101"/>
      <c r="J24" s="101"/>
      <c r="K24" s="101"/>
      <c r="L24" s="84">
        <f>L25</f>
        <v>110</v>
      </c>
    </row>
    <row r="25" spans="1:12" ht="57" customHeight="1" x14ac:dyDescent="0.35">
      <c r="A25" s="45" t="s">
        <v>63</v>
      </c>
      <c r="B25" s="43">
        <v>555</v>
      </c>
      <c r="C25" s="42" t="s">
        <v>37</v>
      </c>
      <c r="D25" s="42" t="s">
        <v>44</v>
      </c>
      <c r="E25" s="48" t="s">
        <v>123</v>
      </c>
      <c r="F25" s="48" t="s">
        <v>7</v>
      </c>
      <c r="G25" s="77">
        <v>110</v>
      </c>
      <c r="H25" s="100"/>
      <c r="I25" s="100"/>
      <c r="J25" s="100"/>
      <c r="K25" s="100"/>
      <c r="L25" s="77">
        <v>110</v>
      </c>
    </row>
    <row r="26" spans="1:12" ht="78" customHeight="1" x14ac:dyDescent="0.35">
      <c r="A26" s="49" t="s">
        <v>67</v>
      </c>
      <c r="B26" s="74" t="s">
        <v>94</v>
      </c>
      <c r="C26" s="74" t="s">
        <v>37</v>
      </c>
      <c r="D26" s="74" t="s">
        <v>45</v>
      </c>
      <c r="E26" s="36" t="s">
        <v>116</v>
      </c>
      <c r="F26" s="74"/>
      <c r="G26" s="84">
        <f>G28</f>
        <v>92800</v>
      </c>
      <c r="H26" s="101"/>
      <c r="I26" s="101"/>
      <c r="J26" s="101"/>
      <c r="K26" s="101"/>
      <c r="L26" s="84">
        <f>L27</f>
        <v>92800</v>
      </c>
    </row>
    <row r="27" spans="1:12" s="2" customFormat="1" ht="35.25" customHeight="1" x14ac:dyDescent="0.35">
      <c r="A27" s="50" t="s">
        <v>108</v>
      </c>
      <c r="B27" s="29">
        <v>555</v>
      </c>
      <c r="C27" s="75" t="s">
        <v>37</v>
      </c>
      <c r="D27" s="75" t="s">
        <v>45</v>
      </c>
      <c r="E27" s="75" t="s">
        <v>138</v>
      </c>
      <c r="F27" s="75" t="s">
        <v>105</v>
      </c>
      <c r="G27" s="77">
        <f>G28</f>
        <v>92800</v>
      </c>
      <c r="H27" s="100"/>
      <c r="I27" s="100"/>
      <c r="J27" s="100"/>
      <c r="K27" s="100"/>
      <c r="L27" s="77">
        <f>L28</f>
        <v>92800</v>
      </c>
    </row>
    <row r="28" spans="1:12" ht="35.25" customHeight="1" x14ac:dyDescent="0.35">
      <c r="A28" s="28" t="s">
        <v>95</v>
      </c>
      <c r="B28" s="29">
        <v>555</v>
      </c>
      <c r="C28" s="75" t="s">
        <v>37</v>
      </c>
      <c r="D28" s="75" t="s">
        <v>45</v>
      </c>
      <c r="E28" s="75" t="s">
        <v>138</v>
      </c>
      <c r="F28" s="75" t="s">
        <v>52</v>
      </c>
      <c r="G28" s="77">
        <v>92800</v>
      </c>
      <c r="H28" s="100"/>
      <c r="I28" s="100"/>
      <c r="J28" s="100"/>
      <c r="K28" s="100"/>
      <c r="L28" s="77">
        <v>92800</v>
      </c>
    </row>
    <row r="29" spans="1:12" s="7" customFormat="1" ht="34.5" customHeight="1" x14ac:dyDescent="0.35">
      <c r="A29" s="49" t="s">
        <v>68</v>
      </c>
      <c r="B29" s="74" t="s">
        <v>94</v>
      </c>
      <c r="C29" s="74" t="s">
        <v>37</v>
      </c>
      <c r="D29" s="74" t="s">
        <v>55</v>
      </c>
      <c r="E29" s="74" t="s">
        <v>116</v>
      </c>
      <c r="F29" s="74"/>
      <c r="G29" s="102">
        <v>100000</v>
      </c>
      <c r="H29" s="103"/>
      <c r="I29" s="103"/>
      <c r="J29" s="96"/>
      <c r="K29" s="96"/>
      <c r="L29" s="102">
        <v>100000</v>
      </c>
    </row>
    <row r="30" spans="1:12" s="7" customFormat="1" ht="35.25" customHeight="1" x14ac:dyDescent="0.35">
      <c r="A30" s="28" t="s">
        <v>107</v>
      </c>
      <c r="B30" s="29">
        <v>555</v>
      </c>
      <c r="C30" s="75" t="s">
        <v>37</v>
      </c>
      <c r="D30" s="75" t="s">
        <v>55</v>
      </c>
      <c r="E30" s="75" t="s">
        <v>117</v>
      </c>
      <c r="F30" s="75" t="s">
        <v>104</v>
      </c>
      <c r="G30" s="104">
        <f>G31</f>
        <v>100000</v>
      </c>
      <c r="H30" s="105"/>
      <c r="I30" s="105"/>
      <c r="J30" s="78"/>
      <c r="K30" s="78"/>
      <c r="L30" s="104">
        <f>L31</f>
        <v>100000</v>
      </c>
    </row>
    <row r="31" spans="1:12" s="7" customFormat="1" ht="30" customHeight="1" x14ac:dyDescent="0.35">
      <c r="A31" s="28" t="s">
        <v>96</v>
      </c>
      <c r="B31" s="29">
        <v>555</v>
      </c>
      <c r="C31" s="75" t="s">
        <v>37</v>
      </c>
      <c r="D31" s="75" t="s">
        <v>55</v>
      </c>
      <c r="E31" s="75" t="s">
        <v>117</v>
      </c>
      <c r="F31" s="75" t="s">
        <v>54</v>
      </c>
      <c r="G31" s="104">
        <v>100000</v>
      </c>
      <c r="H31" s="105"/>
      <c r="I31" s="105"/>
      <c r="J31" s="78"/>
      <c r="K31" s="78"/>
      <c r="L31" s="104">
        <v>100000</v>
      </c>
    </row>
    <row r="32" spans="1:12" s="7" customFormat="1" ht="39" customHeight="1" x14ac:dyDescent="0.35">
      <c r="A32" s="49" t="s">
        <v>27</v>
      </c>
      <c r="B32" s="74" t="s">
        <v>94</v>
      </c>
      <c r="C32" s="74" t="s">
        <v>37</v>
      </c>
      <c r="D32" s="74" t="s">
        <v>46</v>
      </c>
      <c r="E32" s="36" t="s">
        <v>116</v>
      </c>
      <c r="F32" s="74"/>
      <c r="G32" s="102">
        <f>G34</f>
        <v>600000</v>
      </c>
      <c r="H32" s="103"/>
      <c r="I32" s="103"/>
      <c r="J32" s="96"/>
      <c r="K32" s="96"/>
      <c r="L32" s="102">
        <f>L34</f>
        <v>100000</v>
      </c>
    </row>
    <row r="33" spans="1:12" s="7" customFormat="1" ht="42" hidden="1" customHeight="1" x14ac:dyDescent="0.35">
      <c r="A33" s="28" t="s">
        <v>57</v>
      </c>
      <c r="B33" s="29"/>
      <c r="C33" s="75" t="s">
        <v>37</v>
      </c>
      <c r="D33" s="75" t="s">
        <v>46</v>
      </c>
      <c r="E33" s="75" t="s">
        <v>69</v>
      </c>
      <c r="F33" s="75" t="s">
        <v>7</v>
      </c>
      <c r="G33" s="104"/>
      <c r="H33" s="105"/>
      <c r="I33" s="105"/>
      <c r="J33" s="78"/>
      <c r="K33" s="78"/>
      <c r="L33" s="104"/>
    </row>
    <row r="34" spans="1:12" s="7" customFormat="1" ht="37.5" customHeight="1" x14ac:dyDescent="0.35">
      <c r="A34" s="28" t="s">
        <v>57</v>
      </c>
      <c r="B34" s="75" t="s">
        <v>94</v>
      </c>
      <c r="C34" s="75" t="s">
        <v>37</v>
      </c>
      <c r="D34" s="75" t="s">
        <v>46</v>
      </c>
      <c r="E34" s="75" t="s">
        <v>124</v>
      </c>
      <c r="F34" s="75"/>
      <c r="G34" s="104">
        <f>G35</f>
        <v>600000</v>
      </c>
      <c r="H34" s="105"/>
      <c r="I34" s="105"/>
      <c r="J34" s="78"/>
      <c r="K34" s="78"/>
      <c r="L34" s="104">
        <f>L35</f>
        <v>100000</v>
      </c>
    </row>
    <row r="35" spans="1:12" s="7" customFormat="1" ht="48" customHeight="1" x14ac:dyDescent="0.35">
      <c r="A35" s="41" t="s">
        <v>109</v>
      </c>
      <c r="B35" s="75" t="s">
        <v>94</v>
      </c>
      <c r="C35" s="75" t="s">
        <v>37</v>
      </c>
      <c r="D35" s="75" t="s">
        <v>46</v>
      </c>
      <c r="E35" s="75" t="s">
        <v>124</v>
      </c>
      <c r="F35" s="75" t="s">
        <v>36</v>
      </c>
      <c r="G35" s="104">
        <f>G36</f>
        <v>600000</v>
      </c>
      <c r="H35" s="105"/>
      <c r="I35" s="105"/>
      <c r="J35" s="78"/>
      <c r="K35" s="78"/>
      <c r="L35" s="104">
        <f>L36</f>
        <v>100000</v>
      </c>
    </row>
    <row r="36" spans="1:12" s="7" customFormat="1" ht="45.75" customHeight="1" x14ac:dyDescent="0.35">
      <c r="A36" s="45" t="s">
        <v>63</v>
      </c>
      <c r="B36" s="75" t="s">
        <v>94</v>
      </c>
      <c r="C36" s="75" t="s">
        <v>37</v>
      </c>
      <c r="D36" s="75" t="s">
        <v>46</v>
      </c>
      <c r="E36" s="75" t="s">
        <v>124</v>
      </c>
      <c r="F36" s="75" t="s">
        <v>7</v>
      </c>
      <c r="G36" s="104">
        <v>600000</v>
      </c>
      <c r="H36" s="105"/>
      <c r="I36" s="105"/>
      <c r="J36" s="78"/>
      <c r="K36" s="78"/>
      <c r="L36" s="104">
        <v>100000</v>
      </c>
    </row>
    <row r="37" spans="1:12" s="7" customFormat="1" ht="40.5" customHeight="1" x14ac:dyDescent="0.35">
      <c r="A37" s="112" t="s">
        <v>57</v>
      </c>
      <c r="B37" s="116" t="s">
        <v>94</v>
      </c>
      <c r="C37" s="116" t="s">
        <v>38</v>
      </c>
      <c r="D37" s="116" t="s">
        <v>42</v>
      </c>
      <c r="E37" s="117" t="s">
        <v>116</v>
      </c>
      <c r="F37" s="117"/>
      <c r="G37" s="118">
        <f>G39+G41</f>
        <v>543500</v>
      </c>
      <c r="H37" s="119"/>
      <c r="I37" s="119"/>
      <c r="J37" s="119"/>
      <c r="K37" s="119"/>
      <c r="L37" s="118">
        <f>L39+L41</f>
        <v>562500</v>
      </c>
    </row>
    <row r="38" spans="1:12" s="7" customFormat="1" ht="75" customHeight="1" x14ac:dyDescent="0.35">
      <c r="A38" s="28" t="s">
        <v>106</v>
      </c>
      <c r="B38" s="75" t="s">
        <v>94</v>
      </c>
      <c r="C38" s="75" t="s">
        <v>38</v>
      </c>
      <c r="D38" s="75" t="s">
        <v>42</v>
      </c>
      <c r="E38" s="42" t="s">
        <v>125</v>
      </c>
      <c r="F38" s="42" t="s">
        <v>43</v>
      </c>
      <c r="G38" s="77">
        <f>G39</f>
        <v>493500</v>
      </c>
      <c r="H38" s="102"/>
      <c r="I38" s="102"/>
      <c r="J38" s="102"/>
      <c r="K38" s="102"/>
      <c r="L38" s="77">
        <f>L39</f>
        <v>512600</v>
      </c>
    </row>
    <row r="39" spans="1:12" s="7" customFormat="1" ht="56.25" customHeight="1" x14ac:dyDescent="0.35">
      <c r="A39" s="52" t="s">
        <v>59</v>
      </c>
      <c r="B39" s="75" t="s">
        <v>94</v>
      </c>
      <c r="C39" s="75" t="s">
        <v>38</v>
      </c>
      <c r="D39" s="75" t="s">
        <v>42</v>
      </c>
      <c r="E39" s="42" t="s">
        <v>125</v>
      </c>
      <c r="F39" s="42" t="s">
        <v>28</v>
      </c>
      <c r="G39" s="77">
        <v>493500</v>
      </c>
      <c r="H39" s="102"/>
      <c r="I39" s="102"/>
      <c r="J39" s="102"/>
      <c r="K39" s="102"/>
      <c r="L39" s="77">
        <v>512600</v>
      </c>
    </row>
    <row r="40" spans="1:12" s="7" customFormat="1" ht="45" customHeight="1" x14ac:dyDescent="0.35">
      <c r="A40" s="28" t="s">
        <v>110</v>
      </c>
      <c r="B40" s="75" t="s">
        <v>94</v>
      </c>
      <c r="C40" s="75" t="s">
        <v>38</v>
      </c>
      <c r="D40" s="75" t="s">
        <v>42</v>
      </c>
      <c r="E40" s="42" t="s">
        <v>125</v>
      </c>
      <c r="F40" s="42" t="s">
        <v>36</v>
      </c>
      <c r="G40" s="77">
        <f>G41</f>
        <v>50000</v>
      </c>
      <c r="H40" s="105"/>
      <c r="I40" s="105"/>
      <c r="J40" s="78"/>
      <c r="K40" s="78"/>
      <c r="L40" s="77">
        <f>L41</f>
        <v>49900</v>
      </c>
    </row>
    <row r="41" spans="1:12" s="7" customFormat="1" ht="54.75" customHeight="1" x14ac:dyDescent="0.35">
      <c r="A41" s="50" t="s">
        <v>63</v>
      </c>
      <c r="B41" s="75" t="s">
        <v>94</v>
      </c>
      <c r="C41" s="75" t="s">
        <v>38</v>
      </c>
      <c r="D41" s="75" t="s">
        <v>42</v>
      </c>
      <c r="E41" s="42" t="s">
        <v>125</v>
      </c>
      <c r="F41" s="42" t="s">
        <v>7</v>
      </c>
      <c r="G41" s="77">
        <v>50000</v>
      </c>
      <c r="H41" s="105"/>
      <c r="I41" s="105"/>
      <c r="J41" s="78"/>
      <c r="K41" s="78"/>
      <c r="L41" s="77">
        <v>49900</v>
      </c>
    </row>
    <row r="42" spans="1:12" s="7" customFormat="1" ht="57.75" customHeight="1" x14ac:dyDescent="0.35">
      <c r="A42" s="120" t="s">
        <v>19</v>
      </c>
      <c r="B42" s="121">
        <v>555</v>
      </c>
      <c r="C42" s="117" t="s">
        <v>42</v>
      </c>
      <c r="D42" s="117" t="s">
        <v>47</v>
      </c>
      <c r="E42" s="122" t="s">
        <v>116</v>
      </c>
      <c r="F42" s="117"/>
      <c r="G42" s="119">
        <f>G43</f>
        <v>100000</v>
      </c>
      <c r="H42" s="119" t="e">
        <f>H43+#REF!</f>
        <v>#REF!</v>
      </c>
      <c r="I42" s="119" t="e">
        <f>I43+#REF!</f>
        <v>#REF!</v>
      </c>
      <c r="J42" s="119" t="e">
        <f>J43+#REF!</f>
        <v>#REF!</v>
      </c>
      <c r="K42" s="119" t="e">
        <f>K43+#REF!</f>
        <v>#REF!</v>
      </c>
      <c r="L42" s="119">
        <f>L43</f>
        <v>100000</v>
      </c>
    </row>
    <row r="43" spans="1:12" s="7" customFormat="1" ht="73.5" customHeight="1" x14ac:dyDescent="0.35">
      <c r="A43" s="28" t="s">
        <v>99</v>
      </c>
      <c r="B43" s="29">
        <v>555</v>
      </c>
      <c r="C43" s="42" t="s">
        <v>42</v>
      </c>
      <c r="D43" s="42" t="s">
        <v>47</v>
      </c>
      <c r="E43" s="42" t="s">
        <v>126</v>
      </c>
      <c r="F43" s="42"/>
      <c r="G43" s="104">
        <f>G45</f>
        <v>100000</v>
      </c>
      <c r="H43" s="105"/>
      <c r="I43" s="105"/>
      <c r="J43" s="78"/>
      <c r="K43" s="78"/>
      <c r="L43" s="104">
        <f>L45</f>
        <v>100000</v>
      </c>
    </row>
    <row r="44" spans="1:12" s="7" customFormat="1" ht="62.25" customHeight="1" x14ac:dyDescent="0.35">
      <c r="A44" s="41" t="s">
        <v>109</v>
      </c>
      <c r="B44" s="29">
        <v>555</v>
      </c>
      <c r="C44" s="42" t="s">
        <v>42</v>
      </c>
      <c r="D44" s="42" t="s">
        <v>47</v>
      </c>
      <c r="E44" s="42" t="s">
        <v>126</v>
      </c>
      <c r="F44" s="42" t="s">
        <v>36</v>
      </c>
      <c r="G44" s="104">
        <f>G45</f>
        <v>100000</v>
      </c>
      <c r="H44" s="105"/>
      <c r="I44" s="105"/>
      <c r="J44" s="78"/>
      <c r="K44" s="78"/>
      <c r="L44" s="104">
        <f>L45</f>
        <v>100000</v>
      </c>
    </row>
    <row r="45" spans="1:12" s="7" customFormat="1" ht="84.75" customHeight="1" x14ac:dyDescent="0.35">
      <c r="A45" s="45" t="s">
        <v>63</v>
      </c>
      <c r="B45" s="29">
        <v>555</v>
      </c>
      <c r="C45" s="42" t="s">
        <v>42</v>
      </c>
      <c r="D45" s="42" t="s">
        <v>47</v>
      </c>
      <c r="E45" s="42" t="s">
        <v>126</v>
      </c>
      <c r="F45" s="42" t="s">
        <v>7</v>
      </c>
      <c r="G45" s="104">
        <v>100000</v>
      </c>
      <c r="H45" s="105"/>
      <c r="I45" s="105"/>
      <c r="J45" s="78"/>
      <c r="K45" s="78"/>
      <c r="L45" s="104">
        <v>100000</v>
      </c>
    </row>
    <row r="46" spans="1:12" s="7" customFormat="1" ht="84.75" customHeight="1" x14ac:dyDescent="0.35">
      <c r="A46" s="123" t="s">
        <v>113</v>
      </c>
      <c r="B46" s="113">
        <v>555</v>
      </c>
      <c r="C46" s="117" t="s">
        <v>44</v>
      </c>
      <c r="D46" s="117" t="s">
        <v>41</v>
      </c>
      <c r="E46" s="117"/>
      <c r="F46" s="117"/>
      <c r="G46" s="119">
        <f>G47+G53</f>
        <v>2665000</v>
      </c>
      <c r="H46" s="124"/>
      <c r="I46" s="124"/>
      <c r="J46" s="125"/>
      <c r="K46" s="125"/>
      <c r="L46" s="119">
        <f>L47+L53</f>
        <v>3451000</v>
      </c>
    </row>
    <row r="47" spans="1:12" s="7" customFormat="1" ht="57.75" customHeight="1" x14ac:dyDescent="0.35">
      <c r="A47" s="22" t="s">
        <v>70</v>
      </c>
      <c r="B47" s="23">
        <v>555</v>
      </c>
      <c r="C47" s="51" t="s">
        <v>44</v>
      </c>
      <c r="D47" s="51" t="s">
        <v>47</v>
      </c>
      <c r="E47" s="36" t="s">
        <v>116</v>
      </c>
      <c r="F47" s="51"/>
      <c r="G47" s="102">
        <f>G50</f>
        <v>2065000</v>
      </c>
      <c r="H47" s="103"/>
      <c r="I47" s="103"/>
      <c r="J47" s="96"/>
      <c r="K47" s="96"/>
      <c r="L47" s="102">
        <f>L50</f>
        <v>2851000</v>
      </c>
    </row>
    <row r="48" spans="1:12" s="7" customFormat="1" ht="57.75" hidden="1" customHeight="1" x14ac:dyDescent="0.35">
      <c r="A48" s="35" t="s">
        <v>33</v>
      </c>
      <c r="B48" s="72"/>
      <c r="C48" s="51" t="s">
        <v>44</v>
      </c>
      <c r="D48" s="51" t="s">
        <v>48</v>
      </c>
      <c r="E48" s="51" t="s">
        <v>58</v>
      </c>
      <c r="F48" s="51"/>
      <c r="G48" s="102">
        <v>0</v>
      </c>
      <c r="H48" s="103"/>
      <c r="I48" s="103"/>
      <c r="J48" s="96"/>
      <c r="K48" s="96"/>
      <c r="L48" s="102">
        <v>0</v>
      </c>
    </row>
    <row r="49" spans="1:17" s="7" customFormat="1" ht="57.75" hidden="1" customHeight="1" x14ac:dyDescent="0.35">
      <c r="A49" s="53" t="s">
        <v>34</v>
      </c>
      <c r="B49" s="76"/>
      <c r="C49" s="42" t="s">
        <v>44</v>
      </c>
      <c r="D49" s="42" t="s">
        <v>48</v>
      </c>
      <c r="E49" s="42" t="s">
        <v>71</v>
      </c>
      <c r="F49" s="42" t="s">
        <v>29</v>
      </c>
      <c r="G49" s="104">
        <v>0</v>
      </c>
      <c r="H49" s="105"/>
      <c r="I49" s="105"/>
      <c r="J49" s="78"/>
      <c r="K49" s="78"/>
      <c r="L49" s="104">
        <v>0</v>
      </c>
    </row>
    <row r="50" spans="1:17" s="7" customFormat="1" ht="57.75" customHeight="1" x14ac:dyDescent="0.35">
      <c r="A50" s="53" t="s">
        <v>88</v>
      </c>
      <c r="B50" s="76">
        <v>555</v>
      </c>
      <c r="C50" s="42" t="s">
        <v>44</v>
      </c>
      <c r="D50" s="42" t="s">
        <v>47</v>
      </c>
      <c r="E50" s="42" t="s">
        <v>127</v>
      </c>
      <c r="F50" s="42"/>
      <c r="G50" s="104">
        <f>G51</f>
        <v>2065000</v>
      </c>
      <c r="H50" s="105"/>
      <c r="I50" s="105"/>
      <c r="J50" s="78"/>
      <c r="K50" s="78"/>
      <c r="L50" s="104">
        <f>L51</f>
        <v>2851000</v>
      </c>
    </row>
    <row r="51" spans="1:17" s="7" customFormat="1" ht="57.75" customHeight="1" x14ac:dyDescent="0.35">
      <c r="A51" s="41" t="s">
        <v>109</v>
      </c>
      <c r="B51" s="76">
        <v>555</v>
      </c>
      <c r="C51" s="42" t="s">
        <v>44</v>
      </c>
      <c r="D51" s="42" t="s">
        <v>47</v>
      </c>
      <c r="E51" s="42" t="s">
        <v>127</v>
      </c>
      <c r="F51" s="42" t="s">
        <v>36</v>
      </c>
      <c r="G51" s="104">
        <f>G52</f>
        <v>2065000</v>
      </c>
      <c r="H51" s="105"/>
      <c r="I51" s="105"/>
      <c r="J51" s="78"/>
      <c r="K51" s="78"/>
      <c r="L51" s="104">
        <f>L52</f>
        <v>2851000</v>
      </c>
    </row>
    <row r="52" spans="1:17" s="7" customFormat="1" ht="57.75" customHeight="1" x14ac:dyDescent="0.35">
      <c r="A52" s="45" t="s">
        <v>63</v>
      </c>
      <c r="B52" s="76">
        <v>555</v>
      </c>
      <c r="C52" s="42" t="s">
        <v>44</v>
      </c>
      <c r="D52" s="42" t="s">
        <v>47</v>
      </c>
      <c r="E52" s="42" t="s">
        <v>127</v>
      </c>
      <c r="F52" s="42" t="s">
        <v>7</v>
      </c>
      <c r="G52" s="104">
        <v>2065000</v>
      </c>
      <c r="H52" s="105"/>
      <c r="I52" s="105"/>
      <c r="J52" s="78"/>
      <c r="K52" s="78"/>
      <c r="L52" s="104">
        <v>2851000</v>
      </c>
    </row>
    <row r="53" spans="1:17" s="7" customFormat="1" ht="57.75" customHeight="1" x14ac:dyDescent="0.35">
      <c r="A53" s="22" t="s">
        <v>33</v>
      </c>
      <c r="B53" s="23">
        <v>555</v>
      </c>
      <c r="C53" s="51" t="s">
        <v>44</v>
      </c>
      <c r="D53" s="51" t="s">
        <v>48</v>
      </c>
      <c r="E53" s="51" t="s">
        <v>116</v>
      </c>
      <c r="F53" s="51"/>
      <c r="G53" s="102">
        <f>G54</f>
        <v>600000</v>
      </c>
      <c r="H53" s="103"/>
      <c r="I53" s="103"/>
      <c r="J53" s="96"/>
      <c r="K53" s="96"/>
      <c r="L53" s="102">
        <f>L55</f>
        <v>600000</v>
      </c>
    </row>
    <row r="54" spans="1:17" s="7" customFormat="1" ht="57.75" customHeight="1" x14ac:dyDescent="0.35">
      <c r="A54" s="41" t="s">
        <v>109</v>
      </c>
      <c r="B54" s="29">
        <v>555</v>
      </c>
      <c r="C54" s="42" t="s">
        <v>44</v>
      </c>
      <c r="D54" s="42" t="s">
        <v>48</v>
      </c>
      <c r="E54" s="42" t="s">
        <v>128</v>
      </c>
      <c r="F54" s="42" t="s">
        <v>36</v>
      </c>
      <c r="G54" s="104">
        <f>G55</f>
        <v>600000</v>
      </c>
      <c r="H54" s="105"/>
      <c r="I54" s="105"/>
      <c r="J54" s="78"/>
      <c r="K54" s="78"/>
      <c r="L54" s="104">
        <f>L55</f>
        <v>600000</v>
      </c>
    </row>
    <row r="55" spans="1:17" s="7" customFormat="1" ht="57.75" customHeight="1" x14ac:dyDescent="0.35">
      <c r="A55" s="28" t="s">
        <v>57</v>
      </c>
      <c r="B55" s="29">
        <v>555</v>
      </c>
      <c r="C55" s="42" t="s">
        <v>44</v>
      </c>
      <c r="D55" s="42" t="s">
        <v>48</v>
      </c>
      <c r="E55" s="42" t="s">
        <v>128</v>
      </c>
      <c r="F55" s="42" t="s">
        <v>7</v>
      </c>
      <c r="G55" s="104">
        <v>600000</v>
      </c>
      <c r="H55" s="105"/>
      <c r="I55" s="105"/>
      <c r="J55" s="78"/>
      <c r="K55" s="78"/>
      <c r="L55" s="104">
        <v>600000</v>
      </c>
    </row>
    <row r="56" spans="1:17" s="7" customFormat="1" ht="57.75" customHeight="1" x14ac:dyDescent="0.35">
      <c r="A56" s="112" t="s">
        <v>114</v>
      </c>
      <c r="B56" s="113">
        <v>555</v>
      </c>
      <c r="C56" s="117" t="s">
        <v>49</v>
      </c>
      <c r="D56" s="117" t="s">
        <v>41</v>
      </c>
      <c r="E56" s="117"/>
      <c r="F56" s="117"/>
      <c r="G56" s="119">
        <f>G57+G61+G65</f>
        <v>7389434.5</v>
      </c>
      <c r="H56" s="124"/>
      <c r="I56" s="124"/>
      <c r="J56" s="125"/>
      <c r="K56" s="125"/>
      <c r="L56" s="119">
        <f>L57+L61+L65</f>
        <v>5970062</v>
      </c>
    </row>
    <row r="57" spans="1:17" ht="63" customHeight="1" x14ac:dyDescent="0.35">
      <c r="A57" s="25" t="s">
        <v>87</v>
      </c>
      <c r="B57" s="26">
        <v>555</v>
      </c>
      <c r="C57" s="51" t="s">
        <v>49</v>
      </c>
      <c r="D57" s="51" t="s">
        <v>37</v>
      </c>
      <c r="E57" s="36"/>
      <c r="F57" s="51"/>
      <c r="G57" s="84">
        <f>G58</f>
        <v>400000</v>
      </c>
      <c r="H57" s="96"/>
      <c r="I57" s="96"/>
      <c r="J57" s="96"/>
      <c r="K57" s="96"/>
      <c r="L57" s="84">
        <f>L58</f>
        <v>400000</v>
      </c>
      <c r="M57" s="2"/>
      <c r="N57" s="2"/>
      <c r="O57" s="2"/>
      <c r="P57" s="3"/>
      <c r="Q57" s="20"/>
    </row>
    <row r="58" spans="1:17" ht="63" customHeight="1" x14ac:dyDescent="0.35">
      <c r="A58" s="28" t="s">
        <v>72</v>
      </c>
      <c r="B58" s="29">
        <v>555</v>
      </c>
      <c r="C58" s="42" t="s">
        <v>49</v>
      </c>
      <c r="D58" s="42" t="s">
        <v>37</v>
      </c>
      <c r="E58" s="54" t="s">
        <v>129</v>
      </c>
      <c r="F58" s="42"/>
      <c r="G58" s="77">
        <f>G60</f>
        <v>400000</v>
      </c>
      <c r="H58" s="78"/>
      <c r="I58" s="78"/>
      <c r="J58" s="78"/>
      <c r="K58" s="78"/>
      <c r="L58" s="77">
        <f>L60</f>
        <v>400000</v>
      </c>
      <c r="M58" s="2"/>
      <c r="N58" s="2"/>
      <c r="O58" s="2"/>
      <c r="P58" s="3"/>
      <c r="Q58" s="20"/>
    </row>
    <row r="59" spans="1:17" ht="63" customHeight="1" x14ac:dyDescent="0.35">
      <c r="A59" s="41" t="s">
        <v>109</v>
      </c>
      <c r="B59" s="43">
        <v>555</v>
      </c>
      <c r="C59" s="42" t="s">
        <v>49</v>
      </c>
      <c r="D59" s="42" t="s">
        <v>37</v>
      </c>
      <c r="E59" s="54" t="s">
        <v>129</v>
      </c>
      <c r="F59" s="42" t="s">
        <v>36</v>
      </c>
      <c r="G59" s="77">
        <f>G60</f>
        <v>400000</v>
      </c>
      <c r="H59" s="78"/>
      <c r="I59" s="78"/>
      <c r="J59" s="78"/>
      <c r="K59" s="78"/>
      <c r="L59" s="77">
        <f>L60</f>
        <v>400000</v>
      </c>
      <c r="M59" s="2"/>
      <c r="N59" s="2"/>
      <c r="O59" s="2"/>
      <c r="P59" s="3"/>
      <c r="Q59" s="20"/>
    </row>
    <row r="60" spans="1:17" ht="63" customHeight="1" x14ac:dyDescent="0.35">
      <c r="A60" s="45" t="s">
        <v>63</v>
      </c>
      <c r="B60" s="43">
        <v>555</v>
      </c>
      <c r="C60" s="42" t="s">
        <v>49</v>
      </c>
      <c r="D60" s="42" t="s">
        <v>37</v>
      </c>
      <c r="E60" s="54" t="s">
        <v>129</v>
      </c>
      <c r="F60" s="42" t="s">
        <v>7</v>
      </c>
      <c r="G60" s="77">
        <v>400000</v>
      </c>
      <c r="H60" s="78"/>
      <c r="I60" s="78"/>
      <c r="J60" s="78"/>
      <c r="K60" s="78"/>
      <c r="L60" s="77">
        <v>400000</v>
      </c>
      <c r="M60" s="2"/>
      <c r="N60" s="2"/>
      <c r="O60" s="2"/>
      <c r="P60" s="3"/>
      <c r="Q60" s="20"/>
    </row>
    <row r="61" spans="1:17" ht="63" customHeight="1" x14ac:dyDescent="0.35">
      <c r="A61" s="134" t="s">
        <v>130</v>
      </c>
      <c r="B61" s="26">
        <v>555</v>
      </c>
      <c r="C61" s="135" t="s">
        <v>49</v>
      </c>
      <c r="D61" s="135" t="s">
        <v>38</v>
      </c>
      <c r="E61" s="135" t="s">
        <v>131</v>
      </c>
      <c r="F61" s="135"/>
      <c r="G61" s="136">
        <f>G62</f>
        <v>800000</v>
      </c>
      <c r="H61" s="137"/>
      <c r="I61" s="137"/>
      <c r="J61" s="137"/>
      <c r="K61" s="136">
        <f t="shared" ref="K61:L63" si="1">K62</f>
        <v>200000</v>
      </c>
      <c r="L61" s="136">
        <f t="shared" si="1"/>
        <v>800000</v>
      </c>
      <c r="M61" s="2"/>
      <c r="N61" s="2"/>
      <c r="O61" s="2"/>
      <c r="P61" s="3"/>
      <c r="Q61" s="20"/>
    </row>
    <row r="62" spans="1:17" ht="63" customHeight="1" x14ac:dyDescent="0.35">
      <c r="A62" s="138" t="s">
        <v>110</v>
      </c>
      <c r="B62" s="29">
        <v>555</v>
      </c>
      <c r="C62" s="139" t="s">
        <v>49</v>
      </c>
      <c r="D62" s="139" t="s">
        <v>38</v>
      </c>
      <c r="E62" s="140" t="s">
        <v>132</v>
      </c>
      <c r="F62" s="139"/>
      <c r="G62" s="141">
        <f>G63</f>
        <v>800000</v>
      </c>
      <c r="H62" s="137"/>
      <c r="I62" s="137"/>
      <c r="J62" s="137"/>
      <c r="K62" s="141">
        <f t="shared" si="1"/>
        <v>200000</v>
      </c>
      <c r="L62" s="141">
        <f t="shared" si="1"/>
        <v>800000</v>
      </c>
      <c r="M62" s="2"/>
      <c r="N62" s="2"/>
      <c r="O62" s="2"/>
      <c r="P62" s="3"/>
      <c r="Q62" s="20"/>
    </row>
    <row r="63" spans="1:17" ht="63" customHeight="1" x14ac:dyDescent="0.35">
      <c r="A63" s="142" t="s">
        <v>63</v>
      </c>
      <c r="B63" s="43">
        <v>555</v>
      </c>
      <c r="C63" s="139" t="s">
        <v>49</v>
      </c>
      <c r="D63" s="139" t="s">
        <v>38</v>
      </c>
      <c r="E63" s="140" t="s">
        <v>132</v>
      </c>
      <c r="F63" s="139" t="s">
        <v>36</v>
      </c>
      <c r="G63" s="141">
        <f>G64</f>
        <v>800000</v>
      </c>
      <c r="H63" s="137"/>
      <c r="I63" s="137"/>
      <c r="J63" s="137"/>
      <c r="K63" s="141">
        <f t="shared" si="1"/>
        <v>200000</v>
      </c>
      <c r="L63" s="141">
        <f t="shared" si="1"/>
        <v>800000</v>
      </c>
      <c r="M63" s="2"/>
      <c r="N63" s="2"/>
      <c r="O63" s="2"/>
      <c r="P63" s="3"/>
      <c r="Q63" s="20"/>
    </row>
    <row r="64" spans="1:17" ht="63" customHeight="1" x14ac:dyDescent="0.35">
      <c r="A64" s="142" t="s">
        <v>63</v>
      </c>
      <c r="B64" s="43">
        <v>555</v>
      </c>
      <c r="C64" s="139" t="s">
        <v>49</v>
      </c>
      <c r="D64" s="139" t="s">
        <v>38</v>
      </c>
      <c r="E64" s="140" t="s">
        <v>132</v>
      </c>
      <c r="F64" s="139" t="s">
        <v>7</v>
      </c>
      <c r="G64" s="141">
        <v>800000</v>
      </c>
      <c r="H64" s="137"/>
      <c r="I64" s="137"/>
      <c r="J64" s="137"/>
      <c r="K64" s="141">
        <v>200000</v>
      </c>
      <c r="L64" s="141">
        <v>800000</v>
      </c>
      <c r="M64" s="2"/>
      <c r="N64" s="2"/>
      <c r="O64" s="2"/>
      <c r="P64" s="3"/>
      <c r="Q64" s="20"/>
    </row>
    <row r="65" spans="1:17" ht="66" customHeight="1" x14ac:dyDescent="0.35">
      <c r="A65" s="55" t="s">
        <v>73</v>
      </c>
      <c r="B65" s="56">
        <v>555</v>
      </c>
      <c r="C65" s="36" t="s">
        <v>49</v>
      </c>
      <c r="D65" s="36" t="s">
        <v>42</v>
      </c>
      <c r="E65" s="36"/>
      <c r="F65" s="36"/>
      <c r="G65" s="84">
        <f>G73+G76+G79+G82</f>
        <v>6189434.5</v>
      </c>
      <c r="H65" s="96"/>
      <c r="I65" s="96"/>
      <c r="J65" s="96"/>
      <c r="K65" s="96"/>
      <c r="L65" s="84">
        <f>L73+L76+L79+L82</f>
        <v>4770062</v>
      </c>
    </row>
    <row r="66" spans="1:17" ht="30.75" hidden="1" customHeight="1" x14ac:dyDescent="0.35">
      <c r="A66" s="41" t="s">
        <v>9</v>
      </c>
      <c r="B66" s="24"/>
      <c r="C66" s="42" t="s">
        <v>8</v>
      </c>
      <c r="D66" s="42"/>
      <c r="E66" s="42" t="s">
        <v>10</v>
      </c>
      <c r="F66" s="42" t="s">
        <v>6</v>
      </c>
      <c r="G66" s="106"/>
      <c r="H66" s="107"/>
      <c r="I66" s="107"/>
      <c r="J66" s="107"/>
      <c r="K66" s="107"/>
      <c r="L66" s="77">
        <v>1800000</v>
      </c>
    </row>
    <row r="67" spans="1:17" ht="43.5" hidden="1" customHeight="1" x14ac:dyDescent="0.35">
      <c r="A67" s="41" t="s">
        <v>22</v>
      </c>
      <c r="B67" s="24"/>
      <c r="C67" s="42" t="s">
        <v>8</v>
      </c>
      <c r="D67" s="42"/>
      <c r="E67" s="42" t="s">
        <v>20</v>
      </c>
      <c r="F67" s="42" t="s">
        <v>21</v>
      </c>
      <c r="G67" s="108"/>
      <c r="H67" s="78"/>
      <c r="I67" s="78"/>
      <c r="J67" s="78"/>
      <c r="K67" s="78"/>
      <c r="L67" s="77">
        <v>1800000</v>
      </c>
    </row>
    <row r="68" spans="1:17" ht="42.75" hidden="1" customHeight="1" x14ac:dyDescent="0.35">
      <c r="A68" s="41" t="s">
        <v>9</v>
      </c>
      <c r="B68" s="24"/>
      <c r="C68" s="42" t="s">
        <v>8</v>
      </c>
      <c r="D68" s="42"/>
      <c r="E68" s="42" t="s">
        <v>20</v>
      </c>
      <c r="F68" s="42" t="s">
        <v>21</v>
      </c>
      <c r="G68" s="108"/>
      <c r="H68" s="109"/>
      <c r="I68" s="109"/>
      <c r="J68" s="109"/>
      <c r="K68" s="109"/>
      <c r="L68" s="77">
        <v>1800000</v>
      </c>
    </row>
    <row r="69" spans="1:17" ht="42.75" hidden="1" customHeight="1" x14ac:dyDescent="0.35">
      <c r="A69" s="28" t="s">
        <v>57</v>
      </c>
      <c r="B69" s="29"/>
      <c r="C69" s="42" t="s">
        <v>49</v>
      </c>
      <c r="D69" s="42" t="s">
        <v>42</v>
      </c>
      <c r="E69" s="42" t="s">
        <v>74</v>
      </c>
      <c r="F69" s="42" t="s">
        <v>7</v>
      </c>
      <c r="G69" s="108"/>
      <c r="H69" s="78"/>
      <c r="I69" s="78"/>
      <c r="J69" s="78"/>
      <c r="K69" s="78"/>
      <c r="L69" s="77">
        <v>1800000</v>
      </c>
    </row>
    <row r="70" spans="1:17" ht="42.75" hidden="1" customHeight="1" x14ac:dyDescent="0.35">
      <c r="A70" s="57" t="s">
        <v>75</v>
      </c>
      <c r="B70" s="58"/>
      <c r="C70" s="59" t="s">
        <v>50</v>
      </c>
      <c r="D70" s="59" t="s">
        <v>41</v>
      </c>
      <c r="E70" s="59" t="s">
        <v>58</v>
      </c>
      <c r="F70" s="59"/>
      <c r="G70" s="108"/>
      <c r="H70" s="78"/>
      <c r="I70" s="78"/>
      <c r="J70" s="78"/>
      <c r="K70" s="78"/>
      <c r="L70" s="77">
        <v>1800000</v>
      </c>
    </row>
    <row r="71" spans="1:17" ht="42.75" hidden="1" customHeight="1" x14ac:dyDescent="0.35">
      <c r="A71" s="60" t="s">
        <v>35</v>
      </c>
      <c r="B71" s="61"/>
      <c r="C71" s="59" t="s">
        <v>50</v>
      </c>
      <c r="D71" s="59" t="s">
        <v>37</v>
      </c>
      <c r="E71" s="59" t="s">
        <v>76</v>
      </c>
      <c r="F71" s="59" t="s">
        <v>43</v>
      </c>
      <c r="G71" s="108"/>
      <c r="H71" s="78"/>
      <c r="I71" s="78"/>
      <c r="J71" s="78"/>
      <c r="K71" s="78"/>
      <c r="L71" s="77">
        <v>1800000</v>
      </c>
    </row>
    <row r="72" spans="1:17" ht="55.5" customHeight="1" x14ac:dyDescent="0.35">
      <c r="A72" s="28" t="s">
        <v>97</v>
      </c>
      <c r="B72" s="29">
        <v>555</v>
      </c>
      <c r="C72" s="42" t="s">
        <v>49</v>
      </c>
      <c r="D72" s="42" t="s">
        <v>42</v>
      </c>
      <c r="E72" s="30" t="s">
        <v>116</v>
      </c>
      <c r="F72" s="42"/>
      <c r="G72" s="77">
        <f>G73+G76+G79+G82</f>
        <v>6189434.5</v>
      </c>
      <c r="H72" s="77" t="e">
        <f>H73+#REF!+H82</f>
        <v>#REF!</v>
      </c>
      <c r="I72" s="77" t="e">
        <f>I73+#REF!+I82</f>
        <v>#REF!</v>
      </c>
      <c r="J72" s="77" t="e">
        <f>J73+#REF!+J82</f>
        <v>#REF!</v>
      </c>
      <c r="K72" s="77" t="e">
        <f>K73+#REF!+K82</f>
        <v>#REF!</v>
      </c>
      <c r="L72" s="77">
        <f>L73+L76+L79+L82</f>
        <v>4770062</v>
      </c>
    </row>
    <row r="73" spans="1:17" ht="48" customHeight="1" x14ac:dyDescent="0.35">
      <c r="A73" s="28" t="s">
        <v>86</v>
      </c>
      <c r="B73" s="29">
        <v>555</v>
      </c>
      <c r="C73" s="42" t="s">
        <v>49</v>
      </c>
      <c r="D73" s="42" t="s">
        <v>42</v>
      </c>
      <c r="E73" s="42" t="s">
        <v>118</v>
      </c>
      <c r="F73" s="42"/>
      <c r="G73" s="77">
        <f>G74</f>
        <v>1289434.5</v>
      </c>
      <c r="H73" s="78"/>
      <c r="I73" s="78"/>
      <c r="J73" s="78"/>
      <c r="K73" s="78"/>
      <c r="L73" s="77">
        <f>L74</f>
        <v>500000</v>
      </c>
      <c r="M73" s="2"/>
      <c r="N73" s="2"/>
      <c r="O73" s="2"/>
      <c r="P73" s="3"/>
      <c r="Q73" s="20"/>
    </row>
    <row r="74" spans="1:17" ht="48" customHeight="1" x14ac:dyDescent="0.35">
      <c r="A74" s="28" t="s">
        <v>110</v>
      </c>
      <c r="B74" s="29">
        <v>555</v>
      </c>
      <c r="C74" s="42" t="s">
        <v>49</v>
      </c>
      <c r="D74" s="42" t="s">
        <v>42</v>
      </c>
      <c r="E74" s="42" t="s">
        <v>118</v>
      </c>
      <c r="F74" s="42" t="s">
        <v>36</v>
      </c>
      <c r="G74" s="77">
        <f>G75</f>
        <v>1289434.5</v>
      </c>
      <c r="H74" s="78"/>
      <c r="I74" s="78"/>
      <c r="J74" s="78"/>
      <c r="K74" s="78"/>
      <c r="L74" s="77">
        <f>L75</f>
        <v>500000</v>
      </c>
      <c r="M74" s="2"/>
      <c r="N74" s="2"/>
      <c r="O74" s="2"/>
      <c r="P74" s="3"/>
      <c r="Q74" s="20"/>
    </row>
    <row r="75" spans="1:17" ht="48" customHeight="1" x14ac:dyDescent="0.35">
      <c r="A75" s="41" t="s">
        <v>109</v>
      </c>
      <c r="B75" s="29">
        <v>555</v>
      </c>
      <c r="C75" s="42" t="s">
        <v>49</v>
      </c>
      <c r="D75" s="42" t="s">
        <v>42</v>
      </c>
      <c r="E75" s="42" t="s">
        <v>118</v>
      </c>
      <c r="F75" s="42" t="s">
        <v>7</v>
      </c>
      <c r="G75" s="77">
        <v>1289434.5</v>
      </c>
      <c r="H75" s="78"/>
      <c r="I75" s="78"/>
      <c r="J75" s="78"/>
      <c r="K75" s="78"/>
      <c r="L75" s="77">
        <v>500000</v>
      </c>
      <c r="M75" s="2"/>
      <c r="N75" s="2"/>
      <c r="O75" s="2"/>
      <c r="P75" s="3"/>
      <c r="Q75" s="20"/>
    </row>
    <row r="76" spans="1:17" ht="53.25" customHeight="1" x14ac:dyDescent="0.35">
      <c r="A76" s="45" t="s">
        <v>111</v>
      </c>
      <c r="B76" s="43">
        <v>555</v>
      </c>
      <c r="C76" s="42" t="s">
        <v>49</v>
      </c>
      <c r="D76" s="42" t="s">
        <v>42</v>
      </c>
      <c r="E76" s="42" t="s">
        <v>119</v>
      </c>
      <c r="F76" s="42"/>
      <c r="G76" s="77">
        <f>G77</f>
        <v>2500000</v>
      </c>
      <c r="H76" s="78"/>
      <c r="I76" s="78"/>
      <c r="J76" s="78"/>
      <c r="K76" s="78"/>
      <c r="L76" s="77">
        <f>L77</f>
        <v>1870062</v>
      </c>
      <c r="M76" s="2"/>
      <c r="N76" s="2"/>
      <c r="O76" s="2"/>
      <c r="P76" s="3"/>
      <c r="Q76" s="20"/>
    </row>
    <row r="77" spans="1:17" ht="53.25" customHeight="1" x14ac:dyDescent="0.35">
      <c r="A77" s="28" t="s">
        <v>110</v>
      </c>
      <c r="B77" s="43">
        <v>555</v>
      </c>
      <c r="C77" s="42" t="s">
        <v>49</v>
      </c>
      <c r="D77" s="42" t="s">
        <v>42</v>
      </c>
      <c r="E77" s="42" t="s">
        <v>119</v>
      </c>
      <c r="F77" s="42" t="s">
        <v>36</v>
      </c>
      <c r="G77" s="77">
        <f>G78</f>
        <v>2500000</v>
      </c>
      <c r="H77" s="78"/>
      <c r="I77" s="78"/>
      <c r="J77" s="78"/>
      <c r="K77" s="78"/>
      <c r="L77" s="77">
        <f>L78</f>
        <v>1870062</v>
      </c>
      <c r="M77" s="2"/>
      <c r="N77" s="2"/>
      <c r="O77" s="2"/>
      <c r="P77" s="3"/>
      <c r="Q77" s="20"/>
    </row>
    <row r="78" spans="1:17" ht="53.25" customHeight="1" x14ac:dyDescent="0.35">
      <c r="A78" s="41" t="s">
        <v>109</v>
      </c>
      <c r="B78" s="43">
        <v>555</v>
      </c>
      <c r="C78" s="42" t="s">
        <v>49</v>
      </c>
      <c r="D78" s="42" t="s">
        <v>42</v>
      </c>
      <c r="E78" s="42" t="s">
        <v>119</v>
      </c>
      <c r="F78" s="42" t="s">
        <v>7</v>
      </c>
      <c r="G78" s="77">
        <v>2500000</v>
      </c>
      <c r="H78" s="78"/>
      <c r="I78" s="78"/>
      <c r="J78" s="78"/>
      <c r="K78" s="78"/>
      <c r="L78" s="77">
        <v>1870062</v>
      </c>
      <c r="M78" s="2"/>
      <c r="N78" s="2"/>
      <c r="O78" s="2"/>
      <c r="P78" s="3"/>
      <c r="Q78" s="20"/>
    </row>
    <row r="79" spans="1:17" ht="53.25" customHeight="1" x14ac:dyDescent="0.35">
      <c r="A79" s="45" t="s">
        <v>112</v>
      </c>
      <c r="B79" s="43">
        <v>555</v>
      </c>
      <c r="C79" s="42" t="s">
        <v>49</v>
      </c>
      <c r="D79" s="42" t="s">
        <v>42</v>
      </c>
      <c r="E79" s="42" t="s">
        <v>120</v>
      </c>
      <c r="F79" s="42"/>
      <c r="G79" s="77">
        <f>G80</f>
        <v>700000</v>
      </c>
      <c r="H79" s="78"/>
      <c r="I79" s="78"/>
      <c r="J79" s="78"/>
      <c r="K79" s="78"/>
      <c r="L79" s="77">
        <f>L80</f>
        <v>700000</v>
      </c>
      <c r="M79" s="2"/>
      <c r="N79" s="2"/>
      <c r="O79" s="2"/>
      <c r="P79" s="3"/>
      <c r="Q79" s="20"/>
    </row>
    <row r="80" spans="1:17" ht="53.25" customHeight="1" x14ac:dyDescent="0.35">
      <c r="A80" s="28" t="s">
        <v>110</v>
      </c>
      <c r="B80" s="43">
        <v>555</v>
      </c>
      <c r="C80" s="42" t="s">
        <v>49</v>
      </c>
      <c r="D80" s="42" t="s">
        <v>42</v>
      </c>
      <c r="E80" s="42" t="s">
        <v>120</v>
      </c>
      <c r="F80" s="42" t="s">
        <v>36</v>
      </c>
      <c r="G80" s="77">
        <f>G81</f>
        <v>700000</v>
      </c>
      <c r="H80" s="78"/>
      <c r="I80" s="78"/>
      <c r="J80" s="78"/>
      <c r="K80" s="78"/>
      <c r="L80" s="77">
        <f>L81</f>
        <v>700000</v>
      </c>
      <c r="M80" s="2"/>
      <c r="N80" s="2"/>
      <c r="O80" s="2"/>
      <c r="P80" s="3"/>
      <c r="Q80" s="20"/>
    </row>
    <row r="81" spans="1:17" ht="53.25" customHeight="1" x14ac:dyDescent="0.35">
      <c r="A81" s="41" t="s">
        <v>109</v>
      </c>
      <c r="B81" s="43">
        <v>555</v>
      </c>
      <c r="C81" s="42" t="s">
        <v>49</v>
      </c>
      <c r="D81" s="42" t="s">
        <v>42</v>
      </c>
      <c r="E81" s="42" t="s">
        <v>120</v>
      </c>
      <c r="F81" s="42" t="s">
        <v>7</v>
      </c>
      <c r="G81" s="77">
        <v>700000</v>
      </c>
      <c r="H81" s="78"/>
      <c r="I81" s="78"/>
      <c r="J81" s="78"/>
      <c r="K81" s="78"/>
      <c r="L81" s="77">
        <v>700000</v>
      </c>
      <c r="M81" s="2"/>
      <c r="N81" s="2"/>
      <c r="O81" s="2"/>
      <c r="P81" s="3"/>
      <c r="Q81" s="20"/>
    </row>
    <row r="82" spans="1:17" ht="53.25" customHeight="1" x14ac:dyDescent="0.35">
      <c r="A82" s="45" t="s">
        <v>91</v>
      </c>
      <c r="B82" s="43">
        <v>555</v>
      </c>
      <c r="C82" s="42" t="s">
        <v>49</v>
      </c>
      <c r="D82" s="42" t="s">
        <v>42</v>
      </c>
      <c r="E82" s="42" t="s">
        <v>121</v>
      </c>
      <c r="F82" s="42"/>
      <c r="G82" s="77">
        <f>G83</f>
        <v>1700000</v>
      </c>
      <c r="H82" s="78"/>
      <c r="I82" s="78"/>
      <c r="J82" s="78"/>
      <c r="K82" s="78"/>
      <c r="L82" s="77">
        <f>L83</f>
        <v>1700000</v>
      </c>
      <c r="M82" s="2"/>
      <c r="N82" s="2"/>
      <c r="O82" s="2"/>
      <c r="P82" s="3"/>
      <c r="Q82" s="20"/>
    </row>
    <row r="83" spans="1:17" ht="53.25" customHeight="1" x14ac:dyDescent="0.35">
      <c r="A83" s="41" t="s">
        <v>109</v>
      </c>
      <c r="B83" s="43">
        <v>555</v>
      </c>
      <c r="C83" s="85" t="s">
        <v>49</v>
      </c>
      <c r="D83" s="42" t="s">
        <v>42</v>
      </c>
      <c r="E83" s="42" t="s">
        <v>121</v>
      </c>
      <c r="F83" s="42" t="s">
        <v>36</v>
      </c>
      <c r="G83" s="77">
        <f>G84</f>
        <v>1700000</v>
      </c>
      <c r="H83" s="78"/>
      <c r="I83" s="78"/>
      <c r="J83" s="78"/>
      <c r="K83" s="78"/>
      <c r="L83" s="77">
        <f>L84</f>
        <v>1700000</v>
      </c>
      <c r="M83" s="2"/>
      <c r="N83" s="2"/>
      <c r="O83" s="2"/>
      <c r="P83" s="3"/>
      <c r="Q83" s="20"/>
    </row>
    <row r="84" spans="1:17" ht="53.25" customHeight="1" x14ac:dyDescent="0.35">
      <c r="A84" s="45" t="s">
        <v>63</v>
      </c>
      <c r="B84" s="43">
        <v>555</v>
      </c>
      <c r="C84" s="42" t="s">
        <v>49</v>
      </c>
      <c r="D84" s="42" t="s">
        <v>42</v>
      </c>
      <c r="E84" s="42" t="s">
        <v>121</v>
      </c>
      <c r="F84" s="42" t="s">
        <v>7</v>
      </c>
      <c r="G84" s="77">
        <v>1700000</v>
      </c>
      <c r="H84" s="78"/>
      <c r="I84" s="78"/>
      <c r="J84" s="78"/>
      <c r="K84" s="78"/>
      <c r="L84" s="77">
        <v>1700000</v>
      </c>
      <c r="M84" s="2"/>
      <c r="N84" s="2"/>
      <c r="O84" s="2"/>
      <c r="P84" s="3"/>
      <c r="Q84" s="20"/>
    </row>
    <row r="85" spans="1:17" ht="54.75" customHeight="1" x14ac:dyDescent="0.35">
      <c r="A85" s="112" t="s">
        <v>75</v>
      </c>
      <c r="B85" s="113">
        <v>555</v>
      </c>
      <c r="C85" s="114" t="s">
        <v>50</v>
      </c>
      <c r="D85" s="114" t="s">
        <v>41</v>
      </c>
      <c r="E85" s="122" t="s">
        <v>116</v>
      </c>
      <c r="F85" s="114"/>
      <c r="G85" s="115">
        <f>G87+G98+G100</f>
        <v>3503000</v>
      </c>
      <c r="H85" s="115">
        <f>H87+H91</f>
        <v>0</v>
      </c>
      <c r="I85" s="115">
        <f>I87+I91</f>
        <v>0</v>
      </c>
      <c r="J85" s="115">
        <f>J87+J91</f>
        <v>0</v>
      </c>
      <c r="K85" s="115">
        <f>K87+K91</f>
        <v>0</v>
      </c>
      <c r="L85" s="115">
        <f>L86+L91</f>
        <v>3103000</v>
      </c>
    </row>
    <row r="86" spans="1:17" ht="84" customHeight="1" x14ac:dyDescent="0.35">
      <c r="A86" s="28" t="s">
        <v>106</v>
      </c>
      <c r="B86" s="76">
        <v>555</v>
      </c>
      <c r="C86" s="30" t="s">
        <v>50</v>
      </c>
      <c r="D86" s="30" t="s">
        <v>37</v>
      </c>
      <c r="E86" s="42" t="s">
        <v>141</v>
      </c>
      <c r="F86" s="54" t="s">
        <v>43</v>
      </c>
      <c r="G86" s="90">
        <f>G87</f>
        <v>2500000</v>
      </c>
      <c r="H86" s="90"/>
      <c r="I86" s="90"/>
      <c r="J86" s="90"/>
      <c r="K86" s="90"/>
      <c r="L86" s="90">
        <f>L87</f>
        <v>2500000</v>
      </c>
    </row>
    <row r="87" spans="1:17" s="2" customFormat="1" ht="57" customHeight="1" x14ac:dyDescent="0.35">
      <c r="A87" s="53" t="s">
        <v>77</v>
      </c>
      <c r="B87" s="76">
        <v>555</v>
      </c>
      <c r="C87" s="30" t="s">
        <v>50</v>
      </c>
      <c r="D87" s="30" t="s">
        <v>37</v>
      </c>
      <c r="E87" s="42" t="s">
        <v>141</v>
      </c>
      <c r="F87" s="42" t="s">
        <v>53</v>
      </c>
      <c r="G87" s="94">
        <v>2500000</v>
      </c>
      <c r="H87" s="78"/>
      <c r="I87" s="78"/>
      <c r="J87" s="78"/>
      <c r="K87" s="78"/>
      <c r="L87" s="94">
        <v>2500000</v>
      </c>
    </row>
    <row r="88" spans="1:17" ht="0.75" customHeight="1" x14ac:dyDescent="0.35">
      <c r="A88" s="41" t="s">
        <v>13</v>
      </c>
      <c r="B88" s="24">
        <v>555</v>
      </c>
      <c r="C88" s="30" t="s">
        <v>50</v>
      </c>
      <c r="D88" s="30" t="s">
        <v>37</v>
      </c>
      <c r="E88" s="42" t="s">
        <v>11</v>
      </c>
      <c r="F88" s="42" t="s">
        <v>12</v>
      </c>
      <c r="G88" s="77"/>
      <c r="H88" s="78"/>
      <c r="I88" s="78"/>
      <c r="J88" s="78"/>
      <c r="K88" s="78"/>
      <c r="L88" s="77"/>
    </row>
    <row r="89" spans="1:17" ht="68.25" hidden="1" customHeight="1" x14ac:dyDescent="0.35">
      <c r="A89" s="41" t="s">
        <v>14</v>
      </c>
      <c r="B89" s="24"/>
      <c r="C89" s="30" t="s">
        <v>50</v>
      </c>
      <c r="D89" s="30" t="s">
        <v>37</v>
      </c>
      <c r="E89" s="42" t="s">
        <v>11</v>
      </c>
      <c r="F89" s="42" t="s">
        <v>12</v>
      </c>
      <c r="G89" s="77"/>
      <c r="H89" s="78"/>
      <c r="I89" s="78"/>
      <c r="J89" s="78"/>
      <c r="K89" s="78"/>
      <c r="L89" s="77"/>
    </row>
    <row r="90" spans="1:17" ht="50.25" hidden="1" customHeight="1" x14ac:dyDescent="0.35">
      <c r="A90" s="41" t="s">
        <v>5</v>
      </c>
      <c r="B90" s="24"/>
      <c r="C90" s="30" t="s">
        <v>50</v>
      </c>
      <c r="D90" s="30" t="s">
        <v>37</v>
      </c>
      <c r="E90" s="42" t="s">
        <v>11</v>
      </c>
      <c r="F90" s="42" t="s">
        <v>12</v>
      </c>
      <c r="G90" s="77"/>
      <c r="H90" s="78"/>
      <c r="I90" s="78"/>
      <c r="J90" s="78"/>
      <c r="K90" s="78"/>
      <c r="L90" s="77"/>
    </row>
    <row r="91" spans="1:17" ht="48.75" customHeight="1" x14ac:dyDescent="0.35">
      <c r="A91" s="28" t="s">
        <v>57</v>
      </c>
      <c r="B91" s="29">
        <v>555</v>
      </c>
      <c r="C91" s="30" t="s">
        <v>50</v>
      </c>
      <c r="D91" s="30" t="s">
        <v>37</v>
      </c>
      <c r="E91" s="42" t="s">
        <v>141</v>
      </c>
      <c r="F91" s="44"/>
      <c r="G91" s="77">
        <f>G97+G99</f>
        <v>1003000</v>
      </c>
      <c r="H91" s="78"/>
      <c r="I91" s="78"/>
      <c r="J91" s="78"/>
      <c r="K91" s="78"/>
      <c r="L91" s="77">
        <f>L97+L99</f>
        <v>603000</v>
      </c>
    </row>
    <row r="92" spans="1:17" ht="42.75" hidden="1" customHeight="1" thickBot="1" x14ac:dyDescent="0.4">
      <c r="A92" s="46" t="s">
        <v>65</v>
      </c>
      <c r="B92" s="73"/>
      <c r="C92" s="42" t="s">
        <v>50</v>
      </c>
      <c r="D92" s="42" t="s">
        <v>37</v>
      </c>
      <c r="E92" s="42" t="s">
        <v>78</v>
      </c>
      <c r="F92" s="80">
        <v>850</v>
      </c>
      <c r="G92" s="77"/>
      <c r="H92" s="78"/>
      <c r="I92" s="78"/>
      <c r="J92" s="78"/>
      <c r="K92" s="78"/>
      <c r="L92" s="77"/>
    </row>
    <row r="93" spans="1:17" ht="0.75" hidden="1" customHeight="1" thickBot="1" x14ac:dyDescent="0.45">
      <c r="A93" s="62" t="s">
        <v>79</v>
      </c>
      <c r="B93" s="79"/>
      <c r="C93" s="59" t="s">
        <v>51</v>
      </c>
      <c r="D93" s="59" t="s">
        <v>41</v>
      </c>
      <c r="E93" s="59" t="s">
        <v>58</v>
      </c>
      <c r="F93" s="69"/>
      <c r="G93" s="77"/>
      <c r="H93" s="78"/>
      <c r="I93" s="78"/>
      <c r="J93" s="78"/>
      <c r="K93" s="78"/>
      <c r="L93" s="77"/>
    </row>
    <row r="94" spans="1:17" ht="30" hidden="1" customHeight="1" thickBot="1" x14ac:dyDescent="0.4">
      <c r="A94" s="63" t="s">
        <v>80</v>
      </c>
      <c r="B94" s="64"/>
      <c r="C94" s="65" t="s">
        <v>51</v>
      </c>
      <c r="D94" s="32" t="s">
        <v>37</v>
      </c>
      <c r="E94" s="66" t="s">
        <v>81</v>
      </c>
      <c r="F94" s="32" t="s">
        <v>82</v>
      </c>
      <c r="G94" s="90"/>
      <c r="H94" s="93"/>
      <c r="I94" s="93"/>
      <c r="J94" s="93"/>
      <c r="K94" s="93"/>
      <c r="L94" s="90"/>
    </row>
    <row r="95" spans="1:17" ht="32.25" hidden="1" customHeight="1" thickBot="1" x14ac:dyDescent="0.4">
      <c r="A95" s="41" t="s">
        <v>15</v>
      </c>
      <c r="B95" s="24"/>
      <c r="C95" s="42" t="s">
        <v>16</v>
      </c>
      <c r="D95" s="42"/>
      <c r="E95" s="42" t="s">
        <v>17</v>
      </c>
      <c r="F95" s="42" t="s">
        <v>18</v>
      </c>
      <c r="G95" s="77"/>
      <c r="H95" s="78"/>
      <c r="I95" s="78"/>
      <c r="J95" s="78"/>
      <c r="K95" s="78"/>
      <c r="L95" s="77"/>
    </row>
    <row r="96" spans="1:17" ht="37.5" hidden="1" customHeight="1" thickBot="1" x14ac:dyDescent="0.4">
      <c r="A96" s="41" t="s">
        <v>23</v>
      </c>
      <c r="B96" s="24"/>
      <c r="C96" s="42" t="s">
        <v>24</v>
      </c>
      <c r="D96" s="42"/>
      <c r="E96" s="42" t="s">
        <v>26</v>
      </c>
      <c r="F96" s="42" t="s">
        <v>25</v>
      </c>
      <c r="G96" s="90"/>
      <c r="H96" s="93"/>
      <c r="I96" s="93"/>
      <c r="J96" s="93"/>
      <c r="K96" s="93"/>
      <c r="L96" s="90"/>
    </row>
    <row r="97" spans="1:12" ht="46.5" customHeight="1" x14ac:dyDescent="0.35">
      <c r="A97" s="41" t="s">
        <v>109</v>
      </c>
      <c r="B97" s="29">
        <v>555</v>
      </c>
      <c r="C97" s="30" t="s">
        <v>50</v>
      </c>
      <c r="D97" s="30" t="s">
        <v>37</v>
      </c>
      <c r="E97" s="42" t="s">
        <v>141</v>
      </c>
      <c r="F97" s="42" t="s">
        <v>36</v>
      </c>
      <c r="G97" s="90">
        <f>G98</f>
        <v>1000000</v>
      </c>
      <c r="H97" s="93"/>
      <c r="I97" s="93"/>
      <c r="J97" s="93"/>
      <c r="K97" s="93"/>
      <c r="L97" s="90">
        <f>L98</f>
        <v>600000</v>
      </c>
    </row>
    <row r="98" spans="1:12" ht="56.25" customHeight="1" x14ac:dyDescent="0.35">
      <c r="A98" s="45" t="s">
        <v>63</v>
      </c>
      <c r="B98" s="29">
        <v>555</v>
      </c>
      <c r="C98" s="30" t="s">
        <v>50</v>
      </c>
      <c r="D98" s="30" t="s">
        <v>37</v>
      </c>
      <c r="E98" s="42" t="s">
        <v>141</v>
      </c>
      <c r="F98" s="44" t="s">
        <v>7</v>
      </c>
      <c r="G98" s="94">
        <v>1000000</v>
      </c>
      <c r="H98" s="95"/>
      <c r="I98" s="95"/>
      <c r="J98" s="95"/>
      <c r="K98" s="95"/>
      <c r="L98" s="94">
        <v>600000</v>
      </c>
    </row>
    <row r="99" spans="1:12" ht="56.25" customHeight="1" x14ac:dyDescent="0.35">
      <c r="A99" s="28" t="s">
        <v>107</v>
      </c>
      <c r="B99" s="73">
        <v>555</v>
      </c>
      <c r="C99" s="42" t="s">
        <v>50</v>
      </c>
      <c r="D99" s="42" t="s">
        <v>37</v>
      </c>
      <c r="E99" s="42" t="s">
        <v>141</v>
      </c>
      <c r="F99" s="44" t="s">
        <v>104</v>
      </c>
      <c r="G99" s="94">
        <f>G100</f>
        <v>3000</v>
      </c>
      <c r="H99" s="95"/>
      <c r="I99" s="95"/>
      <c r="J99" s="95"/>
      <c r="K99" s="95"/>
      <c r="L99" s="94">
        <f>L100</f>
        <v>3000</v>
      </c>
    </row>
    <row r="100" spans="1:12" ht="64.5" customHeight="1" x14ac:dyDescent="0.35">
      <c r="A100" s="46" t="s">
        <v>98</v>
      </c>
      <c r="B100" s="73">
        <v>555</v>
      </c>
      <c r="C100" s="42" t="s">
        <v>50</v>
      </c>
      <c r="D100" s="42" t="s">
        <v>37</v>
      </c>
      <c r="E100" s="42" t="s">
        <v>141</v>
      </c>
      <c r="F100" s="80">
        <v>850</v>
      </c>
      <c r="G100" s="94">
        <v>3000</v>
      </c>
      <c r="H100" s="95"/>
      <c r="I100" s="95"/>
      <c r="J100" s="95"/>
      <c r="K100" s="95"/>
      <c r="L100" s="94">
        <v>3000</v>
      </c>
    </row>
    <row r="101" spans="1:12" ht="42.75" customHeight="1" x14ac:dyDescent="0.35">
      <c r="A101" s="126" t="s">
        <v>79</v>
      </c>
      <c r="B101" s="127">
        <v>555</v>
      </c>
      <c r="C101" s="114" t="s">
        <v>51</v>
      </c>
      <c r="D101" s="114" t="s">
        <v>41</v>
      </c>
      <c r="E101" s="122" t="s">
        <v>116</v>
      </c>
      <c r="F101" s="128"/>
      <c r="G101" s="129">
        <f>G103</f>
        <v>442260</v>
      </c>
      <c r="H101" s="130"/>
      <c r="I101" s="130"/>
      <c r="J101" s="130"/>
      <c r="K101" s="130"/>
      <c r="L101" s="129">
        <f>L103</f>
        <v>442260</v>
      </c>
    </row>
    <row r="102" spans="1:12" ht="42.75" customHeight="1" x14ac:dyDescent="0.35">
      <c r="A102" s="46" t="s">
        <v>100</v>
      </c>
      <c r="B102" s="64">
        <v>555</v>
      </c>
      <c r="C102" s="65" t="s">
        <v>51</v>
      </c>
      <c r="D102" s="32" t="s">
        <v>37</v>
      </c>
      <c r="E102" s="67" t="s">
        <v>140</v>
      </c>
      <c r="F102" s="32" t="s">
        <v>102</v>
      </c>
      <c r="G102" s="94">
        <f>G103</f>
        <v>442260</v>
      </c>
      <c r="H102" s="95"/>
      <c r="I102" s="95"/>
      <c r="J102" s="95"/>
      <c r="K102" s="95"/>
      <c r="L102" s="94">
        <f>L103</f>
        <v>442260</v>
      </c>
    </row>
    <row r="103" spans="1:12" ht="63" customHeight="1" x14ac:dyDescent="0.35">
      <c r="A103" s="46" t="s">
        <v>101</v>
      </c>
      <c r="B103" s="64">
        <v>555</v>
      </c>
      <c r="C103" s="65" t="s">
        <v>51</v>
      </c>
      <c r="D103" s="32" t="s">
        <v>37</v>
      </c>
      <c r="E103" s="67" t="s">
        <v>140</v>
      </c>
      <c r="F103" s="32" t="s">
        <v>103</v>
      </c>
      <c r="G103" s="94">
        <v>442260</v>
      </c>
      <c r="H103" s="95"/>
      <c r="I103" s="95"/>
      <c r="J103" s="95"/>
      <c r="K103" s="95"/>
      <c r="L103" s="94">
        <v>442260</v>
      </c>
    </row>
    <row r="104" spans="1:12" ht="51" hidden="1" customHeight="1" thickBot="1" x14ac:dyDescent="0.4">
      <c r="A104" s="25" t="s">
        <v>83</v>
      </c>
      <c r="B104" s="26"/>
      <c r="C104" s="68" t="s">
        <v>55</v>
      </c>
      <c r="D104" s="69" t="s">
        <v>38</v>
      </c>
      <c r="E104" s="70" t="s">
        <v>58</v>
      </c>
      <c r="F104" s="69"/>
      <c r="G104" s="110">
        <v>0</v>
      </c>
      <c r="H104" s="111"/>
      <c r="I104" s="111"/>
      <c r="J104" s="111"/>
      <c r="K104" s="111"/>
      <c r="L104" s="110">
        <v>0</v>
      </c>
    </row>
    <row r="105" spans="1:12" ht="57" hidden="1" customHeight="1" thickBot="1" x14ac:dyDescent="0.4">
      <c r="A105" s="28" t="s">
        <v>57</v>
      </c>
      <c r="B105" s="29"/>
      <c r="C105" s="82">
        <v>11</v>
      </c>
      <c r="D105" s="82">
        <v>2</v>
      </c>
      <c r="E105" s="83" t="s">
        <v>85</v>
      </c>
      <c r="F105" s="80">
        <v>240</v>
      </c>
      <c r="G105" s="94">
        <v>0</v>
      </c>
      <c r="H105" s="95"/>
      <c r="I105" s="95"/>
      <c r="J105" s="95"/>
      <c r="K105" s="95"/>
      <c r="L105" s="94">
        <v>0</v>
      </c>
    </row>
    <row r="106" spans="1:12" ht="49.5" customHeight="1" x14ac:dyDescent="0.35">
      <c r="A106" s="126" t="s">
        <v>89</v>
      </c>
      <c r="B106" s="127">
        <v>555</v>
      </c>
      <c r="C106" s="131">
        <v>99</v>
      </c>
      <c r="D106" s="131" t="s">
        <v>90</v>
      </c>
      <c r="E106" s="132" t="s">
        <v>90</v>
      </c>
      <c r="F106" s="133" t="s">
        <v>90</v>
      </c>
      <c r="G106" s="129">
        <f>G107</f>
        <v>713807.5</v>
      </c>
      <c r="H106" s="130"/>
      <c r="I106" s="130"/>
      <c r="J106" s="130"/>
      <c r="K106" s="130"/>
      <c r="L106" s="129">
        <f>L107</f>
        <v>1384480</v>
      </c>
    </row>
    <row r="107" spans="1:12" ht="49.5" customHeight="1" x14ac:dyDescent="0.35">
      <c r="A107" s="71" t="s">
        <v>89</v>
      </c>
      <c r="B107" s="81">
        <v>555</v>
      </c>
      <c r="C107" s="82">
        <v>99</v>
      </c>
      <c r="D107" s="82">
        <v>99</v>
      </c>
      <c r="E107" s="83" t="s">
        <v>90</v>
      </c>
      <c r="F107" s="80" t="s">
        <v>90</v>
      </c>
      <c r="G107" s="94">
        <f>G108</f>
        <v>713807.5</v>
      </c>
      <c r="H107" s="95"/>
      <c r="I107" s="95"/>
      <c r="J107" s="95"/>
      <c r="K107" s="95"/>
      <c r="L107" s="94">
        <f>L108</f>
        <v>1384480</v>
      </c>
    </row>
    <row r="108" spans="1:12" ht="49.5" customHeight="1" x14ac:dyDescent="0.35">
      <c r="A108" s="28" t="s">
        <v>57</v>
      </c>
      <c r="B108" s="29">
        <v>555</v>
      </c>
      <c r="C108" s="82">
        <v>99</v>
      </c>
      <c r="D108" s="82">
        <v>99</v>
      </c>
      <c r="E108" s="83" t="s">
        <v>92</v>
      </c>
      <c r="F108" s="80" t="s">
        <v>90</v>
      </c>
      <c r="G108" s="94">
        <f>G109</f>
        <v>713807.5</v>
      </c>
      <c r="H108" s="95"/>
      <c r="I108" s="95"/>
      <c r="J108" s="95"/>
      <c r="K108" s="95"/>
      <c r="L108" s="94">
        <f>L109</f>
        <v>1384480</v>
      </c>
    </row>
    <row r="109" spans="1:12" ht="49.5" customHeight="1" x14ac:dyDescent="0.35">
      <c r="A109" s="71" t="s">
        <v>89</v>
      </c>
      <c r="B109" s="81">
        <v>555</v>
      </c>
      <c r="C109" s="82">
        <v>99</v>
      </c>
      <c r="D109" s="82">
        <v>99</v>
      </c>
      <c r="E109" s="83" t="s">
        <v>92</v>
      </c>
      <c r="F109" s="80" t="s">
        <v>90</v>
      </c>
      <c r="G109" s="94">
        <f>G110</f>
        <v>713807.5</v>
      </c>
      <c r="H109" s="95"/>
      <c r="I109" s="95"/>
      <c r="J109" s="95"/>
      <c r="K109" s="95"/>
      <c r="L109" s="94">
        <f>L110</f>
        <v>1384480</v>
      </c>
    </row>
    <row r="110" spans="1:12" ht="49.5" customHeight="1" x14ac:dyDescent="0.35">
      <c r="A110" s="71" t="s">
        <v>89</v>
      </c>
      <c r="B110" s="81">
        <v>555</v>
      </c>
      <c r="C110" s="82">
        <v>99</v>
      </c>
      <c r="D110" s="82">
        <v>99</v>
      </c>
      <c r="E110" s="83" t="s">
        <v>92</v>
      </c>
      <c r="F110" s="80">
        <v>900</v>
      </c>
      <c r="G110" s="94">
        <f>G111</f>
        <v>713807.5</v>
      </c>
      <c r="H110" s="95"/>
      <c r="I110" s="95"/>
      <c r="J110" s="95"/>
      <c r="K110" s="95"/>
      <c r="L110" s="94">
        <f>L111</f>
        <v>1384480</v>
      </c>
    </row>
    <row r="111" spans="1:12" ht="49.5" customHeight="1" x14ac:dyDescent="0.35">
      <c r="A111" s="71" t="s">
        <v>89</v>
      </c>
      <c r="B111" s="81">
        <v>555</v>
      </c>
      <c r="C111" s="82">
        <v>99</v>
      </c>
      <c r="D111" s="82">
        <v>99</v>
      </c>
      <c r="E111" s="83" t="s">
        <v>92</v>
      </c>
      <c r="F111" s="80">
        <v>990</v>
      </c>
      <c r="G111" s="94">
        <v>713807.5</v>
      </c>
      <c r="H111" s="95"/>
      <c r="I111" s="95"/>
      <c r="J111" s="95"/>
      <c r="K111" s="95"/>
      <c r="L111" s="94">
        <v>1384480</v>
      </c>
    </row>
    <row r="112" spans="1:12" ht="43.5" customHeight="1" x14ac:dyDescent="0.35">
      <c r="A112" s="112" t="s">
        <v>84</v>
      </c>
      <c r="B112" s="113"/>
      <c r="C112" s="114"/>
      <c r="D112" s="114"/>
      <c r="E112" s="114"/>
      <c r="F112" s="114"/>
      <c r="G112" s="115">
        <f>G106+G101+G85+G56+G46+G42+G37+G7</f>
        <v>29095910</v>
      </c>
      <c r="H112" s="91" t="e">
        <f>H8+#REF!+H12+H26+H29+H32+H47+H48+#REF!+H65+H85+H101+H104+H106+H42+H57+H53</f>
        <v>#REF!</v>
      </c>
      <c r="I112" s="91" t="e">
        <f>I8+#REF!+I12+I26+I29+I32+I47+I48+#REF!+I65+I85+I101+I104+I106+I42+I57+I53</f>
        <v>#REF!</v>
      </c>
      <c r="J112" s="91" t="e">
        <f>J8+#REF!+J12+J26+J29+J32+J47+J48+#REF!+J65+J85+J101+J104+J106+J42+J57+J53</f>
        <v>#REF!</v>
      </c>
      <c r="K112" s="91" t="e">
        <f>K8+#REF!+K12+K26+K29+K32+K47+K48+#REF!+K65+K85+K101+K104+K106+K42+K57+K53</f>
        <v>#REF!</v>
      </c>
      <c r="L112" s="115">
        <f>L106+L101+L85+L56+L46+L42+L37+L7</f>
        <v>28252210</v>
      </c>
    </row>
    <row r="113" spans="1:12" x14ac:dyDescent="0.4">
      <c r="A113" s="17"/>
      <c r="B113" s="21"/>
      <c r="C113" s="8"/>
      <c r="D113" s="8"/>
      <c r="E113" s="8"/>
      <c r="F113" s="8"/>
    </row>
    <row r="114" spans="1:12" x14ac:dyDescent="0.4">
      <c r="A114" s="17"/>
      <c r="B114" s="21"/>
      <c r="C114" s="8"/>
      <c r="D114" s="8"/>
      <c r="E114" s="8"/>
      <c r="F114" s="8"/>
      <c r="L114" s="11"/>
    </row>
    <row r="115" spans="1:12" x14ac:dyDescent="0.4">
      <c r="A115" s="17"/>
      <c r="B115" s="21"/>
      <c r="C115" s="8"/>
      <c r="D115" s="8"/>
      <c r="E115" s="8"/>
      <c r="F115" s="8"/>
      <c r="L115" s="11"/>
    </row>
    <row r="116" spans="1:12" x14ac:dyDescent="0.4">
      <c r="A116" s="17"/>
      <c r="B116" s="21"/>
      <c r="C116" s="8"/>
      <c r="D116" s="8"/>
      <c r="E116" s="8"/>
      <c r="F116" s="8"/>
      <c r="H116" s="14"/>
      <c r="I116" s="14"/>
      <c r="J116" s="14"/>
      <c r="K116" s="14"/>
      <c r="L116" s="14"/>
    </row>
    <row r="117" spans="1:12" x14ac:dyDescent="0.4">
      <c r="A117" s="17"/>
      <c r="B117" s="21"/>
      <c r="C117" s="8"/>
      <c r="D117" s="8"/>
      <c r="E117" s="8"/>
      <c r="F117" s="8"/>
    </row>
    <row r="118" spans="1:12" x14ac:dyDescent="0.4">
      <c r="A118" s="17"/>
      <c r="B118" s="21"/>
      <c r="C118" s="8"/>
      <c r="D118" s="8"/>
      <c r="E118" s="8"/>
      <c r="F118" s="8"/>
    </row>
    <row r="119" spans="1:12" x14ac:dyDescent="0.4">
      <c r="A119" s="17"/>
      <c r="B119" s="21"/>
      <c r="C119" s="8"/>
      <c r="D119" s="8"/>
      <c r="E119" s="8"/>
      <c r="F119" s="8"/>
    </row>
    <row r="120" spans="1:12" x14ac:dyDescent="0.4">
      <c r="A120" s="17"/>
      <c r="B120" s="21"/>
      <c r="C120" s="8"/>
      <c r="D120" s="8"/>
      <c r="E120" s="8"/>
      <c r="F120" s="8"/>
    </row>
    <row r="121" spans="1:12" x14ac:dyDescent="0.4">
      <c r="A121" s="17"/>
      <c r="B121" s="21"/>
      <c r="C121" s="8"/>
      <c r="D121" s="8"/>
      <c r="E121" s="8"/>
      <c r="F121" s="8"/>
    </row>
    <row r="122" spans="1:12" x14ac:dyDescent="0.4">
      <c r="A122" s="17"/>
      <c r="B122" s="21"/>
      <c r="C122" s="8"/>
      <c r="D122" s="8"/>
      <c r="E122" s="8"/>
      <c r="F122" s="8"/>
    </row>
    <row r="123" spans="1:12" x14ac:dyDescent="0.4">
      <c r="A123" s="17"/>
      <c r="B123" s="21"/>
      <c r="C123" s="8"/>
      <c r="D123" s="8"/>
      <c r="E123" s="8"/>
      <c r="F123" s="8"/>
    </row>
    <row r="124" spans="1:12" x14ac:dyDescent="0.4">
      <c r="A124" s="17"/>
      <c r="B124" s="21"/>
      <c r="C124" s="8"/>
      <c r="D124" s="8"/>
      <c r="E124" s="8"/>
      <c r="F124" s="8"/>
    </row>
    <row r="125" spans="1:12" x14ac:dyDescent="0.4">
      <c r="A125" s="17"/>
      <c r="B125" s="21"/>
      <c r="C125" s="8"/>
      <c r="D125" s="8"/>
      <c r="E125" s="8"/>
      <c r="F125" s="8"/>
    </row>
    <row r="126" spans="1:12" x14ac:dyDescent="0.4">
      <c r="A126" s="17"/>
      <c r="B126" s="21"/>
      <c r="C126" s="8"/>
      <c r="D126" s="8"/>
      <c r="E126" s="8"/>
      <c r="F126" s="8"/>
    </row>
    <row r="127" spans="1:12" x14ac:dyDescent="0.4">
      <c r="A127" s="17"/>
      <c r="B127" s="21"/>
      <c r="C127" s="8"/>
      <c r="D127" s="8"/>
      <c r="E127" s="8"/>
      <c r="F127" s="8"/>
    </row>
    <row r="128" spans="1:12" x14ac:dyDescent="0.4">
      <c r="A128" s="17"/>
      <c r="B128" s="21"/>
      <c r="C128" s="8"/>
      <c r="D128" s="8"/>
      <c r="E128" s="8"/>
      <c r="F128" s="8"/>
    </row>
    <row r="129" spans="1:6" x14ac:dyDescent="0.4">
      <c r="A129" s="17"/>
      <c r="B129" s="21"/>
      <c r="C129" s="8"/>
      <c r="D129" s="8"/>
      <c r="E129" s="8"/>
      <c r="F129" s="8"/>
    </row>
    <row r="130" spans="1:6" x14ac:dyDescent="0.4">
      <c r="A130" s="17"/>
      <c r="B130" s="21"/>
      <c r="C130" s="8"/>
      <c r="D130" s="8"/>
      <c r="E130" s="8"/>
      <c r="F130" s="8"/>
    </row>
    <row r="131" spans="1:6" x14ac:dyDescent="0.4">
      <c r="A131" s="17"/>
      <c r="B131" s="21"/>
      <c r="C131" s="8"/>
      <c r="D131" s="8"/>
      <c r="E131" s="8"/>
      <c r="F131" s="8"/>
    </row>
    <row r="132" spans="1:6" x14ac:dyDescent="0.4">
      <c r="A132" s="17"/>
      <c r="B132" s="21"/>
      <c r="C132" s="8"/>
      <c r="D132" s="8"/>
      <c r="E132" s="8"/>
      <c r="F132" s="8"/>
    </row>
    <row r="133" spans="1:6" x14ac:dyDescent="0.4">
      <c r="A133" s="17"/>
      <c r="B133" s="21"/>
      <c r="C133" s="8"/>
      <c r="D133" s="8"/>
      <c r="E133" s="8"/>
    </row>
    <row r="134" spans="1:6" x14ac:dyDescent="0.4">
      <c r="A134" s="17"/>
      <c r="B134" s="21"/>
      <c r="C134" s="8"/>
      <c r="D134" s="8"/>
      <c r="E134" s="8"/>
    </row>
    <row r="135" spans="1:6" x14ac:dyDescent="0.4">
      <c r="A135" s="17"/>
      <c r="B135" s="21"/>
      <c r="C135" s="8"/>
      <c r="D135" s="8"/>
      <c r="E135" s="8"/>
    </row>
    <row r="136" spans="1:6" x14ac:dyDescent="0.4">
      <c r="A136" s="17"/>
      <c r="B136" s="21"/>
      <c r="C136" s="8"/>
      <c r="D136" s="8"/>
      <c r="E136" s="8"/>
    </row>
    <row r="137" spans="1:6" x14ac:dyDescent="0.4">
      <c r="A137" s="17"/>
      <c r="B137" s="21"/>
      <c r="C137" s="8"/>
      <c r="D137" s="8"/>
      <c r="E137" s="8"/>
    </row>
    <row r="138" spans="1:6" x14ac:dyDescent="0.4">
      <c r="A138" s="17"/>
      <c r="B138" s="21"/>
      <c r="C138" s="8"/>
      <c r="D138" s="8"/>
      <c r="E138" s="8"/>
    </row>
    <row r="139" spans="1:6" x14ac:dyDescent="0.4">
      <c r="A139" s="17"/>
      <c r="B139" s="21"/>
      <c r="C139" s="8"/>
      <c r="D139" s="8"/>
      <c r="E139" s="8"/>
    </row>
    <row r="140" spans="1:6" x14ac:dyDescent="0.4">
      <c r="A140" s="17"/>
      <c r="B140" s="21"/>
      <c r="C140" s="8"/>
      <c r="D140" s="8"/>
      <c r="E140" s="8"/>
    </row>
    <row r="141" spans="1:6" x14ac:dyDescent="0.4">
      <c r="A141" s="17"/>
      <c r="B141" s="21"/>
      <c r="C141" s="8"/>
      <c r="D141" s="8"/>
      <c r="E141" s="8"/>
    </row>
    <row r="142" spans="1:6" x14ac:dyDescent="0.4">
      <c r="A142" s="17"/>
      <c r="B142" s="21"/>
      <c r="C142" s="8"/>
      <c r="D142" s="8"/>
      <c r="E142" s="8"/>
    </row>
    <row r="143" spans="1:6" x14ac:dyDescent="0.4">
      <c r="A143" s="17"/>
      <c r="B143" s="21"/>
      <c r="C143" s="8"/>
      <c r="D143" s="8"/>
      <c r="E143" s="8"/>
    </row>
    <row r="144" spans="1:6" x14ac:dyDescent="0.4">
      <c r="A144" s="17"/>
      <c r="B144" s="21"/>
      <c r="C144" s="8"/>
      <c r="D144" s="8"/>
      <c r="E144" s="8"/>
    </row>
    <row r="145" spans="1:5" x14ac:dyDescent="0.4">
      <c r="A145" s="17"/>
      <c r="B145" s="21"/>
      <c r="C145" s="8"/>
      <c r="D145" s="8"/>
      <c r="E145" s="8"/>
    </row>
    <row r="146" spans="1:5" x14ac:dyDescent="0.4">
      <c r="A146" s="17"/>
      <c r="B146" s="21"/>
      <c r="C146" s="8"/>
      <c r="D146" s="8"/>
      <c r="E146" s="8"/>
    </row>
    <row r="147" spans="1:5" x14ac:dyDescent="0.4">
      <c r="A147" s="17"/>
      <c r="B147" s="21"/>
      <c r="C147" s="8"/>
      <c r="D147" s="8"/>
      <c r="E147" s="8"/>
    </row>
    <row r="148" spans="1:5" x14ac:dyDescent="0.4">
      <c r="A148" s="17"/>
      <c r="B148" s="21"/>
      <c r="C148" s="8"/>
      <c r="D148" s="8"/>
      <c r="E148" s="8"/>
    </row>
    <row r="149" spans="1:5" x14ac:dyDescent="0.4">
      <c r="A149" s="17"/>
      <c r="B149" s="21"/>
      <c r="C149" s="8"/>
      <c r="D149" s="8"/>
      <c r="E149" s="8"/>
    </row>
    <row r="150" spans="1:5" x14ac:dyDescent="0.4">
      <c r="A150" s="17"/>
      <c r="B150" s="21"/>
      <c r="C150" s="8"/>
      <c r="D150" s="8"/>
      <c r="E150" s="8"/>
    </row>
    <row r="151" spans="1:5" x14ac:dyDescent="0.4">
      <c r="A151" s="17"/>
      <c r="B151" s="21"/>
      <c r="C151" s="8"/>
      <c r="D151" s="8"/>
      <c r="E151" s="8"/>
    </row>
    <row r="152" spans="1:5" x14ac:dyDescent="0.4">
      <c r="A152" s="17"/>
      <c r="B152" s="21"/>
      <c r="C152" s="8"/>
      <c r="D152" s="8"/>
      <c r="E152" s="8"/>
    </row>
    <row r="153" spans="1:5" x14ac:dyDescent="0.4">
      <c r="A153" s="17"/>
      <c r="B153" s="21"/>
      <c r="C153" s="8"/>
      <c r="D153" s="8"/>
      <c r="E153" s="8"/>
    </row>
    <row r="154" spans="1:5" x14ac:dyDescent="0.4">
      <c r="A154" s="17"/>
      <c r="B154" s="21"/>
      <c r="C154" s="8"/>
      <c r="D154" s="8"/>
      <c r="E154" s="8"/>
    </row>
    <row r="155" spans="1:5" x14ac:dyDescent="0.4">
      <c r="A155" s="17"/>
      <c r="B155" s="21"/>
      <c r="C155" s="8"/>
      <c r="D155" s="8"/>
      <c r="E155" s="8"/>
    </row>
    <row r="156" spans="1:5" x14ac:dyDescent="0.4">
      <c r="A156" s="17"/>
      <c r="B156" s="21"/>
      <c r="C156" s="8"/>
      <c r="D156" s="8"/>
      <c r="E156" s="8"/>
    </row>
    <row r="157" spans="1:5" x14ac:dyDescent="0.4">
      <c r="A157" s="17"/>
      <c r="B157" s="21"/>
      <c r="C157" s="8"/>
      <c r="D157" s="8"/>
      <c r="E157" s="8"/>
    </row>
    <row r="158" spans="1:5" x14ac:dyDescent="0.4">
      <c r="A158" s="17"/>
      <c r="B158" s="21"/>
      <c r="C158" s="8"/>
      <c r="D158" s="8"/>
      <c r="E158" s="8"/>
    </row>
    <row r="159" spans="1:5" x14ac:dyDescent="0.4">
      <c r="A159" s="17"/>
      <c r="B159" s="21"/>
      <c r="C159" s="8"/>
      <c r="D159" s="8"/>
      <c r="E159" s="8"/>
    </row>
    <row r="160" spans="1:5" x14ac:dyDescent="0.4">
      <c r="A160" s="17"/>
      <c r="B160" s="21"/>
      <c r="C160" s="8"/>
      <c r="D160" s="8"/>
      <c r="E160" s="8"/>
    </row>
    <row r="161" spans="1:5" x14ac:dyDescent="0.4">
      <c r="A161" s="17"/>
      <c r="B161" s="21"/>
      <c r="C161" s="8"/>
      <c r="D161" s="8"/>
      <c r="E161" s="8"/>
    </row>
    <row r="162" spans="1:5" x14ac:dyDescent="0.4">
      <c r="A162" s="17"/>
      <c r="B162" s="21"/>
      <c r="C162" s="8"/>
      <c r="D162" s="8"/>
      <c r="E162" s="8"/>
    </row>
    <row r="163" spans="1:5" x14ac:dyDescent="0.4">
      <c r="A163" s="17"/>
      <c r="B163" s="21"/>
      <c r="C163" s="8"/>
      <c r="D163" s="8"/>
      <c r="E163" s="8"/>
    </row>
    <row r="164" spans="1:5" x14ac:dyDescent="0.4">
      <c r="A164" s="17"/>
      <c r="B164" s="21"/>
      <c r="C164" s="8"/>
      <c r="D164" s="8"/>
      <c r="E164" s="8"/>
    </row>
    <row r="165" spans="1:5" x14ac:dyDescent="0.4">
      <c r="A165" s="17"/>
      <c r="B165" s="21"/>
      <c r="C165" s="8"/>
      <c r="D165" s="8"/>
      <c r="E165" s="8"/>
    </row>
    <row r="166" spans="1:5" x14ac:dyDescent="0.4">
      <c r="A166" s="17"/>
      <c r="B166" s="21"/>
      <c r="C166" s="8"/>
      <c r="D166" s="8"/>
      <c r="E166" s="8"/>
    </row>
    <row r="167" spans="1:5" x14ac:dyDescent="0.4">
      <c r="A167" s="17"/>
      <c r="B167" s="21"/>
      <c r="C167" s="8"/>
      <c r="D167" s="8"/>
      <c r="E167" s="8"/>
    </row>
    <row r="168" spans="1:5" x14ac:dyDescent="0.4">
      <c r="A168" s="17"/>
      <c r="B168" s="21"/>
      <c r="C168" s="8"/>
      <c r="D168" s="8"/>
      <c r="E168" s="8"/>
    </row>
    <row r="169" spans="1:5" x14ac:dyDescent="0.4">
      <c r="A169" s="17"/>
      <c r="B169" s="21"/>
      <c r="C169" s="8"/>
      <c r="D169" s="8"/>
      <c r="E169" s="8"/>
    </row>
    <row r="170" spans="1:5" x14ac:dyDescent="0.4">
      <c r="A170" s="17"/>
      <c r="B170" s="21"/>
      <c r="C170" s="8"/>
      <c r="D170" s="8"/>
      <c r="E170" s="8"/>
    </row>
    <row r="171" spans="1:5" x14ac:dyDescent="0.4">
      <c r="A171" s="17"/>
      <c r="B171" s="21"/>
      <c r="C171" s="8"/>
      <c r="D171" s="8"/>
      <c r="E171" s="8"/>
    </row>
    <row r="172" spans="1:5" x14ac:dyDescent="0.4">
      <c r="A172" s="17"/>
      <c r="B172" s="21"/>
      <c r="C172" s="8"/>
      <c r="D172" s="8"/>
      <c r="E172" s="8"/>
    </row>
    <row r="173" spans="1:5" x14ac:dyDescent="0.4">
      <c r="A173" s="17"/>
      <c r="B173" s="21"/>
      <c r="C173" s="8"/>
      <c r="D173" s="8"/>
      <c r="E173" s="8"/>
    </row>
    <row r="174" spans="1:5" x14ac:dyDescent="0.4">
      <c r="A174" s="17"/>
      <c r="B174" s="21"/>
      <c r="C174" s="8"/>
      <c r="D174" s="8"/>
      <c r="E174" s="8"/>
    </row>
    <row r="175" spans="1:5" x14ac:dyDescent="0.4">
      <c r="A175" s="17"/>
      <c r="B175" s="21"/>
      <c r="C175" s="8"/>
      <c r="D175" s="8"/>
      <c r="E175" s="8"/>
    </row>
    <row r="176" spans="1:5" x14ac:dyDescent="0.4">
      <c r="A176" s="17"/>
      <c r="B176" s="21"/>
      <c r="C176" s="8"/>
      <c r="D176" s="8"/>
      <c r="E176" s="8"/>
    </row>
    <row r="177" spans="1:5" x14ac:dyDescent="0.4">
      <c r="A177" s="17"/>
      <c r="B177" s="21"/>
      <c r="C177" s="8"/>
      <c r="D177" s="8"/>
      <c r="E177" s="8"/>
    </row>
    <row r="178" spans="1:5" x14ac:dyDescent="0.4">
      <c r="A178" s="17"/>
      <c r="B178" s="21"/>
      <c r="C178" s="8"/>
      <c r="D178" s="8"/>
      <c r="E178" s="8"/>
    </row>
    <row r="179" spans="1:5" x14ac:dyDescent="0.4">
      <c r="A179" s="17"/>
      <c r="B179" s="21"/>
      <c r="C179" s="8"/>
      <c r="D179" s="8"/>
      <c r="E179" s="8"/>
    </row>
    <row r="180" spans="1:5" x14ac:dyDescent="0.4">
      <c r="A180" s="17"/>
      <c r="B180" s="21"/>
      <c r="C180" s="8"/>
      <c r="D180" s="8"/>
      <c r="E180" s="8"/>
    </row>
    <row r="181" spans="1:5" x14ac:dyDescent="0.4">
      <c r="A181" s="17"/>
      <c r="B181" s="21"/>
      <c r="C181" s="8"/>
      <c r="D181" s="8"/>
      <c r="E181" s="8"/>
    </row>
    <row r="182" spans="1:5" x14ac:dyDescent="0.4">
      <c r="A182" s="17"/>
      <c r="B182" s="21"/>
      <c r="C182" s="8"/>
      <c r="D182" s="8"/>
      <c r="E182" s="8"/>
    </row>
    <row r="183" spans="1:5" x14ac:dyDescent="0.4">
      <c r="A183" s="17"/>
      <c r="B183" s="21"/>
      <c r="C183" s="8"/>
      <c r="D183" s="8"/>
      <c r="E183" s="8"/>
    </row>
    <row r="184" spans="1:5" x14ac:dyDescent="0.4">
      <c r="A184" s="17"/>
      <c r="B184" s="21"/>
      <c r="C184" s="8"/>
      <c r="D184" s="8"/>
      <c r="E184" s="8"/>
    </row>
    <row r="185" spans="1:5" x14ac:dyDescent="0.4">
      <c r="A185" s="17"/>
      <c r="B185" s="21"/>
      <c r="C185" s="8"/>
      <c r="D185" s="8"/>
      <c r="E185" s="8"/>
    </row>
    <row r="186" spans="1:5" x14ac:dyDescent="0.4">
      <c r="A186" s="17"/>
      <c r="B186" s="21"/>
      <c r="C186" s="8"/>
      <c r="D186" s="8"/>
      <c r="E186" s="8"/>
    </row>
    <row r="187" spans="1:5" x14ac:dyDescent="0.4">
      <c r="A187" s="17"/>
      <c r="B187" s="21"/>
      <c r="C187" s="8"/>
      <c r="D187" s="8"/>
      <c r="E187" s="8"/>
    </row>
    <row r="188" spans="1:5" x14ac:dyDescent="0.4">
      <c r="A188" s="17"/>
      <c r="B188" s="21"/>
      <c r="C188" s="8"/>
      <c r="D188" s="8"/>
      <c r="E188" s="8"/>
    </row>
    <row r="189" spans="1:5" x14ac:dyDescent="0.4">
      <c r="A189" s="17"/>
      <c r="B189" s="21"/>
      <c r="C189" s="8"/>
      <c r="D189" s="8"/>
      <c r="E189" s="8"/>
    </row>
    <row r="190" spans="1:5" x14ac:dyDescent="0.4">
      <c r="A190" s="17"/>
      <c r="B190" s="21"/>
      <c r="C190" s="8"/>
      <c r="D190" s="8"/>
      <c r="E190" s="8"/>
    </row>
    <row r="191" spans="1:5" x14ac:dyDescent="0.4">
      <c r="A191" s="17"/>
      <c r="B191" s="21"/>
      <c r="C191" s="8"/>
      <c r="D191" s="8"/>
      <c r="E191" s="8"/>
    </row>
    <row r="192" spans="1:5" x14ac:dyDescent="0.4">
      <c r="A192" s="17"/>
      <c r="B192" s="21"/>
      <c r="C192" s="8"/>
      <c r="D192" s="8"/>
      <c r="E192" s="8"/>
    </row>
    <row r="193" spans="1:5" x14ac:dyDescent="0.4">
      <c r="A193" s="17"/>
      <c r="B193" s="21"/>
      <c r="C193" s="8"/>
      <c r="D193" s="8"/>
      <c r="E193" s="8"/>
    </row>
    <row r="194" spans="1:5" x14ac:dyDescent="0.4">
      <c r="A194" s="17"/>
      <c r="B194" s="21"/>
      <c r="C194" s="8"/>
      <c r="D194" s="8"/>
      <c r="E194" s="8"/>
    </row>
    <row r="195" spans="1:5" x14ac:dyDescent="0.4">
      <c r="A195" s="17"/>
      <c r="B195" s="21"/>
      <c r="C195" s="8"/>
      <c r="D195" s="8"/>
      <c r="E195" s="8"/>
    </row>
    <row r="196" spans="1:5" x14ac:dyDescent="0.4">
      <c r="A196" s="17"/>
      <c r="B196" s="21"/>
      <c r="C196" s="8"/>
      <c r="D196" s="8"/>
      <c r="E196" s="8"/>
    </row>
    <row r="197" spans="1:5" x14ac:dyDescent="0.4">
      <c r="A197" s="17"/>
      <c r="B197" s="21"/>
      <c r="C197" s="8"/>
      <c r="D197" s="8"/>
      <c r="E197" s="8"/>
    </row>
    <row r="198" spans="1:5" x14ac:dyDescent="0.4">
      <c r="A198" s="17"/>
      <c r="B198" s="21"/>
      <c r="C198" s="8"/>
      <c r="D198" s="8"/>
      <c r="E198" s="8"/>
    </row>
    <row r="199" spans="1:5" x14ac:dyDescent="0.4">
      <c r="A199" s="17"/>
      <c r="B199" s="21"/>
      <c r="C199" s="8"/>
      <c r="D199" s="8"/>
      <c r="E199" s="8"/>
    </row>
    <row r="200" spans="1:5" x14ac:dyDescent="0.4">
      <c r="A200" s="17"/>
      <c r="B200" s="21"/>
      <c r="C200" s="8"/>
      <c r="D200" s="8"/>
      <c r="E200" s="8"/>
    </row>
    <row r="201" spans="1:5" x14ac:dyDescent="0.4">
      <c r="A201" s="17"/>
      <c r="B201" s="21"/>
      <c r="C201" s="8"/>
      <c r="D201" s="8"/>
      <c r="E201" s="8"/>
    </row>
    <row r="202" spans="1:5" x14ac:dyDescent="0.4">
      <c r="A202" s="17"/>
      <c r="B202" s="21"/>
      <c r="C202" s="8"/>
      <c r="D202" s="8"/>
      <c r="E202" s="8"/>
    </row>
    <row r="203" spans="1:5" x14ac:dyDescent="0.4">
      <c r="A203" s="17"/>
      <c r="B203" s="21"/>
      <c r="C203" s="8"/>
      <c r="D203" s="8"/>
      <c r="E203" s="8"/>
    </row>
    <row r="204" spans="1:5" x14ac:dyDescent="0.4">
      <c r="A204" s="17"/>
      <c r="B204" s="21"/>
      <c r="C204" s="8"/>
      <c r="D204" s="8"/>
      <c r="E204" s="8"/>
    </row>
    <row r="205" spans="1:5" x14ac:dyDescent="0.4">
      <c r="A205" s="17"/>
      <c r="B205" s="21"/>
      <c r="C205" s="8"/>
      <c r="D205" s="8"/>
      <c r="E205" s="8"/>
    </row>
    <row r="206" spans="1:5" x14ac:dyDescent="0.4">
      <c r="A206" s="17"/>
      <c r="B206" s="21"/>
      <c r="C206" s="8"/>
      <c r="D206" s="8"/>
      <c r="E206" s="8"/>
    </row>
    <row r="207" spans="1:5" x14ac:dyDescent="0.4">
      <c r="A207" s="17"/>
      <c r="B207" s="21"/>
      <c r="C207" s="8"/>
      <c r="D207" s="8"/>
      <c r="E207" s="8"/>
    </row>
    <row r="208" spans="1:5" x14ac:dyDescent="0.4">
      <c r="A208" s="17"/>
      <c r="B208" s="21"/>
      <c r="C208" s="8"/>
      <c r="D208" s="8"/>
      <c r="E208" s="8"/>
    </row>
    <row r="209" spans="1:5" x14ac:dyDescent="0.4">
      <c r="A209" s="17"/>
      <c r="B209" s="21"/>
      <c r="C209" s="8"/>
      <c r="D209" s="8"/>
      <c r="E209" s="8"/>
    </row>
    <row r="210" spans="1:5" x14ac:dyDescent="0.4">
      <c r="A210" s="17"/>
      <c r="B210" s="21"/>
      <c r="C210" s="8"/>
      <c r="D210" s="8"/>
      <c r="E210" s="8"/>
    </row>
    <row r="211" spans="1:5" x14ac:dyDescent="0.4">
      <c r="A211" s="17"/>
      <c r="B211" s="21"/>
      <c r="C211" s="8"/>
      <c r="D211" s="8"/>
      <c r="E211" s="8"/>
    </row>
    <row r="212" spans="1:5" x14ac:dyDescent="0.4">
      <c r="A212" s="17"/>
      <c r="B212" s="21"/>
      <c r="C212" s="8"/>
      <c r="D212" s="8"/>
      <c r="E212" s="8"/>
    </row>
    <row r="213" spans="1:5" x14ac:dyDescent="0.4">
      <c r="A213" s="17"/>
      <c r="B213" s="21"/>
      <c r="C213" s="8"/>
      <c r="D213" s="8"/>
      <c r="E213" s="8"/>
    </row>
    <row r="214" spans="1:5" x14ac:dyDescent="0.4">
      <c r="A214" s="17"/>
      <c r="B214" s="21"/>
      <c r="C214" s="8"/>
      <c r="D214" s="8"/>
      <c r="E214" s="8"/>
    </row>
    <row r="215" spans="1:5" x14ac:dyDescent="0.4">
      <c r="A215" s="17"/>
      <c r="B215" s="21"/>
      <c r="C215" s="8"/>
      <c r="D215" s="8"/>
      <c r="E215" s="8"/>
    </row>
    <row r="216" spans="1:5" x14ac:dyDescent="0.4">
      <c r="A216" s="17"/>
      <c r="B216" s="21"/>
      <c r="C216" s="8"/>
      <c r="D216" s="8"/>
      <c r="E216" s="8"/>
    </row>
    <row r="217" spans="1:5" x14ac:dyDescent="0.4">
      <c r="A217" s="17"/>
      <c r="B217" s="21"/>
      <c r="C217" s="8"/>
      <c r="D217" s="8"/>
      <c r="E217" s="8"/>
    </row>
    <row r="218" spans="1:5" x14ac:dyDescent="0.4">
      <c r="A218" s="17"/>
      <c r="B218" s="21"/>
      <c r="C218" s="8"/>
      <c r="D218" s="8"/>
      <c r="E218" s="8"/>
    </row>
    <row r="219" spans="1:5" x14ac:dyDescent="0.4">
      <c r="A219" s="17"/>
      <c r="B219" s="21"/>
      <c r="C219" s="8"/>
      <c r="D219" s="8"/>
      <c r="E219" s="8"/>
    </row>
    <row r="220" spans="1:5" x14ac:dyDescent="0.4">
      <c r="A220" s="17"/>
      <c r="B220" s="21"/>
      <c r="C220" s="8"/>
      <c r="D220" s="8"/>
      <c r="E220" s="8"/>
    </row>
    <row r="221" spans="1:5" x14ac:dyDescent="0.4">
      <c r="A221" s="17"/>
      <c r="B221" s="21"/>
      <c r="C221" s="8"/>
      <c r="D221" s="8"/>
      <c r="E221" s="8"/>
    </row>
    <row r="222" spans="1:5" x14ac:dyDescent="0.4">
      <c r="A222" s="17"/>
      <c r="B222" s="21"/>
      <c r="C222" s="8"/>
      <c r="D222" s="8"/>
      <c r="E222" s="8"/>
    </row>
    <row r="223" spans="1:5" x14ac:dyDescent="0.4">
      <c r="A223" s="17"/>
      <c r="B223" s="21"/>
      <c r="C223" s="8"/>
      <c r="D223" s="8"/>
      <c r="E223" s="8"/>
    </row>
    <row r="224" spans="1:5" x14ac:dyDescent="0.4">
      <c r="A224" s="17"/>
      <c r="B224" s="21"/>
      <c r="C224" s="8"/>
      <c r="D224" s="8"/>
      <c r="E224" s="8"/>
    </row>
    <row r="225" spans="1:5" x14ac:dyDescent="0.4">
      <c r="A225" s="17"/>
      <c r="B225" s="21"/>
      <c r="C225" s="8"/>
      <c r="D225" s="8"/>
      <c r="E225" s="8"/>
    </row>
    <row r="226" spans="1:5" x14ac:dyDescent="0.4">
      <c r="A226" s="17"/>
      <c r="B226" s="21"/>
      <c r="C226" s="8"/>
      <c r="D226" s="8"/>
      <c r="E226" s="8"/>
    </row>
    <row r="227" spans="1:5" x14ac:dyDescent="0.4">
      <c r="A227" s="17"/>
      <c r="B227" s="21"/>
      <c r="C227" s="8"/>
      <c r="D227" s="8"/>
      <c r="E227" s="8"/>
    </row>
    <row r="228" spans="1:5" x14ac:dyDescent="0.4">
      <c r="A228" s="17"/>
      <c r="B228" s="21"/>
      <c r="C228" s="8"/>
      <c r="D228" s="8"/>
      <c r="E228" s="8"/>
    </row>
    <row r="229" spans="1:5" x14ac:dyDescent="0.4">
      <c r="A229" s="17"/>
      <c r="B229" s="21"/>
      <c r="C229" s="8"/>
      <c r="D229" s="8"/>
      <c r="E229" s="8"/>
    </row>
    <row r="230" spans="1:5" x14ac:dyDescent="0.4">
      <c r="A230" s="17"/>
      <c r="B230" s="21"/>
      <c r="C230" s="8"/>
      <c r="D230" s="8"/>
      <c r="E230" s="8"/>
    </row>
  </sheetData>
  <sheetProtection selectLockedCells="1" selectUnlockedCells="1"/>
  <mergeCells count="4">
    <mergeCell ref="F1:K1"/>
    <mergeCell ref="F2:G2"/>
    <mergeCell ref="A3:G3"/>
    <mergeCell ref="A6:L6"/>
  </mergeCells>
  <phoneticPr fontId="1" type="noConversion"/>
  <pageMargins left="1.0629921259842521" right="0.23622047244094491" top="0.47244094488188981" bottom="0.27559055118110237" header="0.51181102362204722" footer="0.51181102362204722"/>
  <pageSetup paperSize="9" scale="30" firstPageNumber="0" fitToHeight="1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"/>
  <sheetViews>
    <sheetView workbookViewId="0">
      <selection sqref="A1:IV65536"/>
    </sheetView>
  </sheetViews>
  <sheetFormatPr defaultColWidth="9.109375" defaultRowHeight="24.6" x14ac:dyDescent="0.4"/>
  <cols>
    <col min="1" max="1" width="9.109375" style="19"/>
    <col min="2" max="2" width="9.109375" style="18"/>
    <col min="3" max="6" width="9.109375" style="12"/>
    <col min="7" max="7" width="9.109375" style="14"/>
    <col min="8" max="11" width="9.109375" style="9"/>
    <col min="12" max="12" width="9.109375" style="10"/>
    <col min="13" max="15" width="9.109375" style="4"/>
    <col min="16" max="16" width="9.109375" style="11"/>
    <col min="17" max="16384" width="9.109375" style="4"/>
  </cols>
  <sheetData/>
  <pageMargins left="0.70866141732283472" right="0.70866141732283472" top="0.74803149606299213" bottom="0.74803149606299213" header="0.31496062992125984" footer="0.31496062992125984"/>
  <pageSetup paperSize="9" scale="34" fitToHeight="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Администрация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с. Раздольное</dc:creator>
  <cp:lastModifiedBy>User</cp:lastModifiedBy>
  <cp:lastPrinted>2024-12-17T09:31:06Z</cp:lastPrinted>
  <dcterms:created xsi:type="dcterms:W3CDTF">2009-03-30T10:25:47Z</dcterms:created>
  <dcterms:modified xsi:type="dcterms:W3CDTF">2024-12-17T09:31:10Z</dcterms:modified>
</cp:coreProperties>
</file>